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本科" sheetId="12" r:id="rId1"/>
    <sheet name="高职" sheetId="9" r:id="rId2"/>
  </sheets>
  <definedNames>
    <definedName name="_xlnm._FilterDatabase" localSheetId="0" hidden="1">本科!$A$3:$AI$104</definedName>
    <definedName name="_xlnm.Print_Area" localSheetId="0">本科!$A$1:$AI$106</definedName>
    <definedName name="_xlnm.Print_Titles" localSheetId="0">本科!$3:$4</definedName>
  </definedNames>
  <calcPr calcId="144525"/>
</workbook>
</file>

<file path=xl/sharedStrings.xml><?xml version="1.0" encoding="utf-8"?>
<sst xmlns="http://schemas.openxmlformats.org/spreadsheetml/2006/main" count="270" uniqueCount="244">
  <si>
    <t>内蒙古大学2020年本科招生来源计划表</t>
  </si>
  <si>
    <t>代码</t>
  </si>
  <si>
    <t>专业名称</t>
  </si>
  <si>
    <t>招生总数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</si>
  <si>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</si>
  <si>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</si>
  <si>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</si>
  <si>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</si>
  <si>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</si>
  <si>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</si>
  <si>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</si>
  <si>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</si>
  <si>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江苏</t>
  </si>
  <si>
    <t>浙江</t>
  </si>
  <si>
    <t>安徽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</si>
  <si>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</si>
  <si>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</si>
  <si>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</si>
  <si>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</si>
  <si>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</si>
  <si>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</si>
  <si>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</si>
  <si>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</si>
  <si>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</si>
  <si>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</si>
  <si>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</si>
  <si>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</si>
  <si>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</si>
  <si>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</si>
  <si>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</si>
  <si>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新疆</t>
  </si>
  <si>
    <t>区内合计</t>
  </si>
  <si>
    <t>常规计划</t>
  </si>
  <si>
    <t>国家专项</t>
  </si>
  <si>
    <t>地方专项</t>
  </si>
  <si>
    <t>蒙生汉授</t>
  </si>
  <si>
    <t>总计</t>
  </si>
  <si>
    <t>普通文科</t>
  </si>
  <si>
    <t>普通文科合计</t>
  </si>
  <si>
    <t>11</t>
  </si>
  <si>
    <t>哲学（文史哲基地）</t>
  </si>
  <si>
    <t>12</t>
  </si>
  <si>
    <t>哲学</t>
  </si>
  <si>
    <t>13</t>
  </si>
  <si>
    <t>法学</t>
  </si>
  <si>
    <t>14</t>
  </si>
  <si>
    <t>政治学与行政学</t>
  </si>
  <si>
    <t>15</t>
  </si>
  <si>
    <t>社会学</t>
  </si>
  <si>
    <t>16</t>
  </si>
  <si>
    <t>社会工作</t>
  </si>
  <si>
    <t>17</t>
  </si>
  <si>
    <t>政治学、经济学与哲学</t>
  </si>
  <si>
    <t>18</t>
  </si>
  <si>
    <t>汉语言文学（文史哲基地）</t>
  </si>
  <si>
    <t>19</t>
  </si>
  <si>
    <t>汉语言文学</t>
  </si>
  <si>
    <t>1A</t>
  </si>
  <si>
    <t>汉语国际教育</t>
  </si>
  <si>
    <t>1B</t>
  </si>
  <si>
    <t>英语</t>
  </si>
  <si>
    <t>1C</t>
  </si>
  <si>
    <t>俄语</t>
  </si>
  <si>
    <t>1D</t>
  </si>
  <si>
    <t>日语</t>
  </si>
  <si>
    <t>1E</t>
  </si>
  <si>
    <t>新闻学</t>
  </si>
  <si>
    <t>1F</t>
  </si>
  <si>
    <t>网络与新媒体</t>
  </si>
  <si>
    <t>1G</t>
  </si>
  <si>
    <t>历史学（文史哲基地）</t>
  </si>
  <si>
    <t>1H</t>
  </si>
  <si>
    <t>历史学</t>
  </si>
  <si>
    <t>1J</t>
  </si>
  <si>
    <t>考古学</t>
  </si>
  <si>
    <t>1N</t>
  </si>
  <si>
    <t>行政管理</t>
  </si>
  <si>
    <t>1P</t>
  </si>
  <si>
    <t>劳动与社会保障</t>
  </si>
  <si>
    <t>1Q</t>
  </si>
  <si>
    <t>土地资源管理</t>
  </si>
  <si>
    <t>1R</t>
  </si>
  <si>
    <t>旅游管理</t>
  </si>
  <si>
    <t>普通理科</t>
  </si>
  <si>
    <t>普通理科合计</t>
  </si>
  <si>
    <t>31</t>
  </si>
  <si>
    <t>经济学</t>
  </si>
  <si>
    <t>32</t>
  </si>
  <si>
    <t>金融学</t>
  </si>
  <si>
    <t>35</t>
  </si>
  <si>
    <t>数学类</t>
  </si>
  <si>
    <t>36</t>
  </si>
  <si>
    <t>数理基础科学（数理基地）</t>
  </si>
  <si>
    <t>37</t>
  </si>
  <si>
    <t>物理学（数理基地）</t>
  </si>
  <si>
    <t>38</t>
  </si>
  <si>
    <t>物理学类</t>
  </si>
  <si>
    <t>3A</t>
  </si>
  <si>
    <t>化学(基地)</t>
  </si>
  <si>
    <t>3B</t>
  </si>
  <si>
    <t>应用化学</t>
  </si>
  <si>
    <t>3C</t>
  </si>
  <si>
    <t>大气科学</t>
  </si>
  <si>
    <t>3D</t>
  </si>
  <si>
    <t>生物科学（基地）</t>
  </si>
  <si>
    <t>3E</t>
  </si>
  <si>
    <t>生物科学</t>
  </si>
  <si>
    <t>3F</t>
  </si>
  <si>
    <t>生物科学（动物学）</t>
  </si>
  <si>
    <t>3G</t>
  </si>
  <si>
    <t>生物技术（基地）</t>
  </si>
  <si>
    <t>3H</t>
  </si>
  <si>
    <t>生物技术</t>
  </si>
  <si>
    <t>3K</t>
  </si>
  <si>
    <t>生态学</t>
  </si>
  <si>
    <t>3M</t>
  </si>
  <si>
    <t>机械工程</t>
  </si>
  <si>
    <t>3N</t>
  </si>
  <si>
    <t>车辆工程</t>
  </si>
  <si>
    <t>3P</t>
  </si>
  <si>
    <t>材料化学(稀土材料)</t>
  </si>
  <si>
    <t>3Q</t>
  </si>
  <si>
    <t>电子信息类</t>
  </si>
  <si>
    <t>3R</t>
  </si>
  <si>
    <t>电子科学与技术</t>
  </si>
  <si>
    <t>3W</t>
  </si>
  <si>
    <t>计算机科学与技术</t>
  </si>
  <si>
    <t>3X</t>
  </si>
  <si>
    <t>软件工程</t>
  </si>
  <si>
    <t>3Y</t>
  </si>
  <si>
    <t>网络工程</t>
  </si>
  <si>
    <t>3Z</t>
  </si>
  <si>
    <t>数据科学与大数据技术</t>
  </si>
  <si>
    <t>41</t>
  </si>
  <si>
    <t>土木工程（公路与桥梁）</t>
  </si>
  <si>
    <t>42</t>
  </si>
  <si>
    <t>道路桥梁与渡河工程</t>
  </si>
  <si>
    <t>43</t>
  </si>
  <si>
    <t>化学工程与工艺</t>
  </si>
  <si>
    <t>44</t>
  </si>
  <si>
    <t>交通运输</t>
  </si>
  <si>
    <t>45</t>
  </si>
  <si>
    <t>环境工程</t>
  </si>
  <si>
    <t>46</t>
  </si>
  <si>
    <t>环境科学</t>
  </si>
  <si>
    <t>47</t>
  </si>
  <si>
    <t>环境生态工程</t>
  </si>
  <si>
    <t>48</t>
  </si>
  <si>
    <t>食品科学与工程</t>
  </si>
  <si>
    <t>4A</t>
  </si>
  <si>
    <t>生物工程</t>
  </si>
  <si>
    <t>4B</t>
  </si>
  <si>
    <t>园艺</t>
  </si>
  <si>
    <t>4D</t>
  </si>
  <si>
    <t>信息管理与信息系统（计算机信息网络）</t>
  </si>
  <si>
    <t>4E</t>
  </si>
  <si>
    <t>工程管理</t>
  </si>
  <si>
    <t>4F</t>
  </si>
  <si>
    <t>工商管理</t>
  </si>
  <si>
    <t>4H</t>
  </si>
  <si>
    <t>会计学</t>
  </si>
  <si>
    <t>4J</t>
  </si>
  <si>
    <t>物流管理</t>
  </si>
  <si>
    <t>51</t>
  </si>
  <si>
    <t>52</t>
  </si>
  <si>
    <t>53</t>
  </si>
  <si>
    <t>55</t>
  </si>
  <si>
    <t>蒙授文科</t>
  </si>
  <si>
    <t>蒙授文科合计</t>
  </si>
  <si>
    <t>61</t>
  </si>
  <si>
    <t>62</t>
  </si>
  <si>
    <t>63</t>
  </si>
  <si>
    <t>民族学</t>
  </si>
  <si>
    <t>64</t>
  </si>
  <si>
    <t>蒙古语言文学（基地）</t>
  </si>
  <si>
    <t>65</t>
  </si>
  <si>
    <t>蒙古语言文学（文理综合班）</t>
  </si>
  <si>
    <t>66</t>
  </si>
  <si>
    <t>蒙古语言文学（基里尔蒙古文）</t>
  </si>
  <si>
    <t>67</t>
  </si>
  <si>
    <t>68</t>
  </si>
  <si>
    <t>69</t>
  </si>
  <si>
    <t>编辑出版学</t>
  </si>
  <si>
    <t>6A</t>
  </si>
  <si>
    <t>6B</t>
  </si>
  <si>
    <t>6Z</t>
  </si>
  <si>
    <t>预科文科</t>
  </si>
  <si>
    <t>蒙授理科</t>
  </si>
  <si>
    <t>蒙授理科合计</t>
  </si>
  <si>
    <t>71</t>
  </si>
  <si>
    <t>7Z</t>
  </si>
  <si>
    <t>预科理科</t>
  </si>
  <si>
    <t>体育艺术</t>
  </si>
  <si>
    <t>体育艺术合计</t>
  </si>
  <si>
    <t>T1</t>
  </si>
  <si>
    <t>运动训练</t>
  </si>
  <si>
    <t>TA</t>
  </si>
  <si>
    <t>高水平运动队预留计划</t>
  </si>
  <si>
    <t>Y1</t>
  </si>
  <si>
    <t>播音与主持艺术</t>
  </si>
  <si>
    <t>YA</t>
  </si>
  <si>
    <t>播音与主持艺术(蒙授)</t>
  </si>
  <si>
    <t>满洲里校区</t>
  </si>
  <si>
    <t>满洲里校区合计</t>
  </si>
  <si>
    <t>91</t>
  </si>
  <si>
    <t>92</t>
  </si>
  <si>
    <t>93</t>
  </si>
  <si>
    <t>94</t>
  </si>
  <si>
    <t>95</t>
  </si>
  <si>
    <t>96</t>
  </si>
  <si>
    <t>9A</t>
  </si>
  <si>
    <t>9B</t>
  </si>
  <si>
    <t>国际经济与贸易</t>
  </si>
  <si>
    <t>9W</t>
  </si>
  <si>
    <t>视觉传达设计</t>
  </si>
  <si>
    <t>注：</t>
  </si>
  <si>
    <r>
      <rPr>
        <sz val="9"/>
        <rFont val="宋体"/>
        <charset val="134"/>
      </rPr>
      <t>蒙生汉授计划含民族班计划60个（</t>
    </r>
    <r>
      <rPr>
        <sz val="9"/>
        <color rgb="FF00B0F0"/>
        <rFont val="宋体"/>
        <charset val="134"/>
      </rPr>
      <t>蓝色字体标记</t>
    </r>
    <r>
      <rPr>
        <sz val="9"/>
        <rFont val="宋体"/>
        <charset val="134"/>
      </rPr>
      <t>），八协及新疆定向计划共47个（</t>
    </r>
    <r>
      <rPr>
        <sz val="9"/>
        <color rgb="FFFFC000"/>
        <rFont val="宋体"/>
        <charset val="134"/>
      </rPr>
      <t>橙色字体标记</t>
    </r>
    <r>
      <rPr>
        <sz val="9"/>
        <rFont val="宋体"/>
        <charset val="134"/>
      </rPr>
      <t>）</t>
    </r>
  </si>
  <si>
    <t>运动训练、高水平运动队预留计划为不分省计划，面向全国招生，根据最终录取情况调拨。</t>
  </si>
  <si>
    <t>内蒙古大学2020年高职高专招生来源计划表</t>
  </si>
  <si>
    <t>高职高专总计</t>
  </si>
  <si>
    <t>交通学院高职</t>
  </si>
  <si>
    <t>Z5</t>
  </si>
  <si>
    <t>道路桥梁工程技术（公路工程与材料质量检测）</t>
  </si>
  <si>
    <t>高职普通文科合计</t>
  </si>
  <si>
    <t>Z6</t>
  </si>
  <si>
    <t>工程机械运用技术（工程机械控制技术）</t>
  </si>
  <si>
    <t>Z1</t>
  </si>
  <si>
    <t>道路养护与管理（工程财务）</t>
  </si>
  <si>
    <t>Z7</t>
  </si>
  <si>
    <t>工程机械运用技术</t>
  </si>
  <si>
    <t>高职普通理科合计</t>
  </si>
  <si>
    <t>Z8</t>
  </si>
  <si>
    <t>汽车运用与维修技术</t>
  </si>
  <si>
    <t>Z2</t>
  </si>
  <si>
    <t>工程造价</t>
  </si>
  <si>
    <t>ZA</t>
  </si>
  <si>
    <t>城市轨道交通运营管理</t>
  </si>
  <si>
    <t>Z3</t>
  </si>
  <si>
    <t>市政工程技术</t>
  </si>
  <si>
    <t>ZB</t>
  </si>
  <si>
    <t>汽车营销与服务</t>
  </si>
  <si>
    <t>Z4</t>
  </si>
  <si>
    <t>道路桥梁工程技术</t>
  </si>
  <si>
    <t>ZC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</si>
</sst>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2"/>
      <name val="宋体"/>
      <charset val="134"/>
    </font>
    <font>
      <sz val="2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rgb="FF7030A0"/>
      <name val="宋体"/>
      <charset val="134"/>
    </font>
    <font>
      <sz val="12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indexed="10"/>
      <name val="宋体"/>
      <charset val="134"/>
    </font>
    <font>
      <b/>
      <sz val="9"/>
      <color theme="5"/>
      <name val="宋体"/>
      <charset val="134"/>
    </font>
    <font>
      <b/>
      <sz val="9"/>
      <color theme="4" tint="-0.249977111117893"/>
      <name val="宋体"/>
      <charset val="134"/>
    </font>
    <font>
      <b/>
      <u/>
      <sz val="9"/>
      <color theme="5"/>
      <name val="宋体"/>
      <charset val="134"/>
    </font>
    <font>
      <b/>
      <sz val="9"/>
      <color rgb="FFFF0000"/>
      <name val="宋体"/>
      <charset val="134"/>
    </font>
    <font>
      <sz val="9"/>
      <color indexed="10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sz val="9"/>
      <color rgb="FF00B0F0"/>
      <name val="宋体"/>
      <charset val="134"/>
    </font>
    <font>
      <sz val="9"/>
      <color rgb="FFFFC000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3" borderId="8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16" borderId="14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textRotation="255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textRotation="255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center" vertical="center" textRotation="255" wrapText="1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  <protection locked="0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textRotation="255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textRotation="255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>
      <alignment horizontal="center" vertical="center" textRotation="255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3" fillId="5" borderId="3" xfId="0" applyFont="1" applyFill="1" applyBorder="1" applyAlignment="1">
      <alignment horizontal="center" vertical="center" textRotation="255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textRotation="255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3" fillId="6" borderId="3" xfId="0" applyFont="1" applyFill="1" applyBorder="1" applyAlignment="1">
      <alignment horizontal="center" vertical="center" textRotation="255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vertical="center" wrapText="1"/>
      <protection locked="0"/>
    </xf>
    <xf numFmtId="0" fontId="4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textRotation="255"/>
    </xf>
    <xf numFmtId="0" fontId="11" fillId="5" borderId="1" xfId="0" applyFont="1" applyFill="1" applyBorder="1" applyAlignment="1">
      <alignment vertical="center" wrapText="1"/>
    </xf>
    <xf numFmtId="0" fontId="4" fillId="6" borderId="1" xfId="0" applyFont="1" applyFill="1" applyBorder="1">
      <alignment vertical="center"/>
    </xf>
    <xf numFmtId="0" fontId="3" fillId="6" borderId="4" xfId="0" applyFont="1" applyFill="1" applyBorder="1" applyAlignment="1">
      <alignment horizontal="center" vertical="center" textRotation="255"/>
    </xf>
    <xf numFmtId="0" fontId="12" fillId="6" borderId="1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horizontal="center" vertical="center" textRotation="255"/>
    </xf>
    <xf numFmtId="0" fontId="4" fillId="10" borderId="1" xfId="0" applyFont="1" applyFill="1" applyBorder="1">
      <alignment vertical="center"/>
    </xf>
    <xf numFmtId="0" fontId="4" fillId="10" borderId="1" xfId="0" applyFont="1" applyFill="1" applyBorder="1" applyAlignment="1">
      <alignment horizontal="justify" vertical="center" wrapText="1"/>
    </xf>
    <xf numFmtId="0" fontId="4" fillId="10" borderId="1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horizontal="center" vertical="center" textRotation="255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11" borderId="1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07"/>
  <sheetViews>
    <sheetView tabSelected="1" zoomScale="115" zoomScaleNormal="115" workbookViewId="0">
      <selection activeCell="E91" sqref="E91"/>
    </sheetView>
  </sheetViews>
  <sheetFormatPr defaultColWidth="9" defaultRowHeight="14.25"/>
  <cols>
    <col min="1" max="2" width="3.625" customWidth="1"/>
    <col min="3" max="3" width="28.625" style="18" customWidth="1"/>
    <col min="4" max="4" width="4.625" customWidth="1"/>
    <col min="5" max="8" width="3.625" customWidth="1"/>
    <col min="9" max="10" width="4.625" customWidth="1"/>
    <col min="11" max="35" width="3.625" customWidth="1"/>
  </cols>
  <sheetData>
    <row r="1" ht="27.75" spans="1: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3" s="14" customFormat="1" customHeight="1" spans="1:35">
      <c r="A3" s="19"/>
      <c r="B3" s="20" t="s">
        <v>1</v>
      </c>
      <c r="C3" s="21" t="s">
        <v>2</v>
      </c>
      <c r="D3" s="21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45" t="s">
        <v>8</v>
      </c>
      <c r="J3" s="46"/>
      <c r="K3" s="46"/>
      <c r="L3" s="46"/>
      <c r="M3" s="46"/>
      <c r="N3" s="20" t="s">
        <v>9</v>
      </c>
      <c r="O3" s="20" t="s">
        <v>10</v>
      </c>
      <c r="P3" s="20" t="s">
        <v>11</v>
      </c>
      <c r="Q3" s="20" t="s">
        <v>12</v>
      </c>
      <c r="R3" s="20" t="s">
        <v>13</v>
      </c>
      <c r="S3" s="20" t="s">
        <v>14</v>
      </c>
      <c r="T3" s="20" t="s">
        <v>15</v>
      </c>
      <c r="U3" s="20" t="s">
        <v>16</v>
      </c>
      <c r="V3" s="20" t="s">
        <v>17</v>
      </c>
      <c r="W3" s="20" t="s">
        <v>18</v>
      </c>
      <c r="X3" s="20" t="s">
        <v>19</v>
      </c>
      <c r="Y3" s="20" t="s">
        <v>20</v>
      </c>
      <c r="Z3" s="20" t="s">
        <v>21</v>
      </c>
      <c r="AA3" s="20" t="s">
        <v>22</v>
      </c>
      <c r="AB3" s="20" t="s">
        <v>23</v>
      </c>
      <c r="AC3" s="20" t="s">
        <v>24</v>
      </c>
      <c r="AD3" s="20" t="s">
        <v>25</v>
      </c>
      <c r="AE3" s="20" t="s">
        <v>26</v>
      </c>
      <c r="AF3" s="20" t="s">
        <v>27</v>
      </c>
      <c r="AG3" s="20" t="s">
        <v>28</v>
      </c>
      <c r="AH3" s="20" t="s">
        <v>29</v>
      </c>
      <c r="AI3" s="20" t="s">
        <v>30</v>
      </c>
    </row>
    <row r="4" s="14" customFormat="1" ht="38.25" customHeight="1" spans="1:35">
      <c r="A4" s="22"/>
      <c r="B4" s="23"/>
      <c r="C4" s="24"/>
      <c r="D4" s="24"/>
      <c r="E4" s="23"/>
      <c r="F4" s="23"/>
      <c r="G4" s="23"/>
      <c r="H4" s="23"/>
      <c r="I4" s="47" t="s">
        <v>31</v>
      </c>
      <c r="J4" s="48" t="s">
        <v>32</v>
      </c>
      <c r="K4" s="48" t="s">
        <v>33</v>
      </c>
      <c r="L4" s="48" t="s">
        <v>34</v>
      </c>
      <c r="M4" s="48" t="s">
        <v>35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="15" customFormat="1" customHeight="1" spans="1:35">
      <c r="A5" s="25"/>
      <c r="B5" s="26"/>
      <c r="C5" s="27" t="s">
        <v>36</v>
      </c>
      <c r="D5" s="26">
        <f t="shared" ref="D5:AI5" si="0">D6+D29+D73+D86+D90+D95</f>
        <v>3980</v>
      </c>
      <c r="E5" s="26">
        <f t="shared" si="0"/>
        <v>15</v>
      </c>
      <c r="F5" s="26">
        <f t="shared" si="0"/>
        <v>16</v>
      </c>
      <c r="G5" s="26">
        <f t="shared" si="0"/>
        <v>110</v>
      </c>
      <c r="H5" s="26">
        <f t="shared" si="0"/>
        <v>150</v>
      </c>
      <c r="I5" s="26">
        <f t="shared" si="0"/>
        <v>2830</v>
      </c>
      <c r="J5" s="49">
        <f t="shared" si="0"/>
        <v>2232</v>
      </c>
      <c r="K5" s="49">
        <f t="shared" si="0"/>
        <v>360</v>
      </c>
      <c r="L5" s="49">
        <f t="shared" si="0"/>
        <v>100</v>
      </c>
      <c r="M5" s="49">
        <f t="shared" si="0"/>
        <v>138</v>
      </c>
      <c r="N5" s="26">
        <f t="shared" si="0"/>
        <v>23</v>
      </c>
      <c r="O5" s="26">
        <f t="shared" si="0"/>
        <v>40</v>
      </c>
      <c r="P5" s="26">
        <f t="shared" si="0"/>
        <v>50</v>
      </c>
      <c r="Q5" s="26">
        <f t="shared" si="0"/>
        <v>10</v>
      </c>
      <c r="R5" s="26">
        <f t="shared" si="0"/>
        <v>20</v>
      </c>
      <c r="S5" s="26">
        <f t="shared" si="0"/>
        <v>25</v>
      </c>
      <c r="T5" s="26">
        <f t="shared" si="0"/>
        <v>150</v>
      </c>
      <c r="U5" s="26">
        <f t="shared" si="0"/>
        <v>51</v>
      </c>
      <c r="V5" s="26">
        <f t="shared" si="0"/>
        <v>10</v>
      </c>
      <c r="W5" s="26">
        <f t="shared" si="0"/>
        <v>10</v>
      </c>
      <c r="X5" s="26">
        <f t="shared" si="0"/>
        <v>57</v>
      </c>
      <c r="Y5" s="26">
        <f t="shared" si="0"/>
        <v>20</v>
      </c>
      <c r="Z5" s="26">
        <f t="shared" si="0"/>
        <v>10</v>
      </c>
      <c r="AA5" s="26">
        <f t="shared" si="0"/>
        <v>50</v>
      </c>
      <c r="AB5" s="26">
        <f t="shared" si="0"/>
        <v>60</v>
      </c>
      <c r="AC5" s="26">
        <f t="shared" si="0"/>
        <v>55</v>
      </c>
      <c r="AD5" s="26">
        <f t="shared" si="0"/>
        <v>60</v>
      </c>
      <c r="AE5" s="26">
        <f t="shared" si="0"/>
        <v>13</v>
      </c>
      <c r="AF5" s="26">
        <f t="shared" si="0"/>
        <v>100</v>
      </c>
      <c r="AG5" s="26">
        <f t="shared" si="0"/>
        <v>16</v>
      </c>
      <c r="AH5" s="26">
        <f t="shared" si="0"/>
        <v>5</v>
      </c>
      <c r="AI5" s="26">
        <f t="shared" si="0"/>
        <v>24</v>
      </c>
    </row>
    <row r="6" customHeight="1" spans="1:35">
      <c r="A6" s="28" t="s">
        <v>37</v>
      </c>
      <c r="B6" s="29"/>
      <c r="C6" s="30" t="s">
        <v>38</v>
      </c>
      <c r="D6" s="29">
        <f>SUM(D7:D28)</f>
        <v>818</v>
      </c>
      <c r="E6" s="29">
        <f>SUM(E7:E28)</f>
        <v>7</v>
      </c>
      <c r="F6" s="29">
        <f>SUM(F7:F28)</f>
        <v>6</v>
      </c>
      <c r="G6" s="29">
        <f>SUM(G7:G28)</f>
        <v>42</v>
      </c>
      <c r="H6" s="29">
        <f>SUM(H7:H28)</f>
        <v>42</v>
      </c>
      <c r="I6" s="29">
        <f t="shared" ref="I6:I28" si="1">D6-SUM(E6:H6)-SUM(N6:AI6)</f>
        <v>512</v>
      </c>
      <c r="J6" s="50">
        <f t="shared" ref="J6:P6" si="2">SUM(J7:J28)</f>
        <v>414</v>
      </c>
      <c r="K6" s="50">
        <f t="shared" si="2"/>
        <v>56</v>
      </c>
      <c r="L6" s="50">
        <f t="shared" si="2"/>
        <v>10</v>
      </c>
      <c r="M6" s="50">
        <f t="shared" si="2"/>
        <v>32</v>
      </c>
      <c r="N6" s="29">
        <f t="shared" si="2"/>
        <v>9</v>
      </c>
      <c r="O6" s="29">
        <f t="shared" si="2"/>
        <v>10</v>
      </c>
      <c r="P6" s="29">
        <f t="shared" si="2"/>
        <v>19</v>
      </c>
      <c r="Q6" s="29"/>
      <c r="R6" s="29">
        <f>SUM(R7:R28)</f>
        <v>5</v>
      </c>
      <c r="S6" s="29">
        <f>SUM(S7:S28)</f>
        <v>5</v>
      </c>
      <c r="T6" s="29">
        <f>SUM(T7:T28)</f>
        <v>41</v>
      </c>
      <c r="U6" s="29">
        <f>SUM(U7:U28)</f>
        <v>11</v>
      </c>
      <c r="V6" s="29"/>
      <c r="W6" s="29"/>
      <c r="X6" s="29">
        <f>SUM(X7:X28)</f>
        <v>13</v>
      </c>
      <c r="Y6" s="29">
        <f>SUM(Y7:Y28)</f>
        <v>3</v>
      </c>
      <c r="Z6" s="29"/>
      <c r="AA6" s="29">
        <f>SUM(AA7:AA28)</f>
        <v>16</v>
      </c>
      <c r="AB6" s="29">
        <f>SUM(AB7:AB28)</f>
        <v>14</v>
      </c>
      <c r="AC6" s="29">
        <f>SUM(AC7:AC28)</f>
        <v>10</v>
      </c>
      <c r="AD6" s="29">
        <f>SUM(AD7:AD28)</f>
        <v>15</v>
      </c>
      <c r="AE6" s="29"/>
      <c r="AF6" s="29">
        <f>SUM(AF7:AF28)</f>
        <v>26</v>
      </c>
      <c r="AG6" s="29">
        <f>SUM(AG7:AG28)</f>
        <v>2</v>
      </c>
      <c r="AH6" s="29">
        <f>SUM(AH7:AH28)</f>
        <v>2</v>
      </c>
      <c r="AI6" s="29">
        <f>SUM(AI7:AI28)</f>
        <v>8</v>
      </c>
    </row>
    <row r="7" spans="1:35">
      <c r="A7" s="31"/>
      <c r="B7" s="32" t="s">
        <v>39</v>
      </c>
      <c r="C7" s="33" t="s">
        <v>40</v>
      </c>
      <c r="D7" s="34">
        <v>15</v>
      </c>
      <c r="E7" s="35"/>
      <c r="F7" s="35"/>
      <c r="G7" s="35">
        <v>1</v>
      </c>
      <c r="H7" s="35">
        <v>2</v>
      </c>
      <c r="I7" s="35">
        <f t="shared" si="1"/>
        <v>9</v>
      </c>
      <c r="J7" s="51">
        <f>I7-K7-L7-M7</f>
        <v>8</v>
      </c>
      <c r="K7" s="51">
        <v>1</v>
      </c>
      <c r="L7" s="51"/>
      <c r="M7" s="52"/>
      <c r="N7" s="35"/>
      <c r="O7" s="35"/>
      <c r="P7" s="35"/>
      <c r="Q7" s="35"/>
      <c r="R7" s="35"/>
      <c r="S7" s="35"/>
      <c r="T7" s="35">
        <v>1</v>
      </c>
      <c r="U7" s="35"/>
      <c r="V7" s="35"/>
      <c r="W7" s="35"/>
      <c r="X7" s="35"/>
      <c r="Y7" s="35"/>
      <c r="Z7" s="35"/>
      <c r="AA7" s="35">
        <v>1</v>
      </c>
      <c r="AB7" s="35"/>
      <c r="AC7" s="35"/>
      <c r="AD7" s="35"/>
      <c r="AE7" s="35"/>
      <c r="AF7" s="35">
        <v>1</v>
      </c>
      <c r="AG7" s="35"/>
      <c r="AH7" s="35"/>
      <c r="AI7" s="35"/>
    </row>
    <row r="8" spans="1:35">
      <c r="A8" s="31"/>
      <c r="B8" s="32" t="s">
        <v>41</v>
      </c>
      <c r="C8" s="33" t="s">
        <v>42</v>
      </c>
      <c r="D8" s="34">
        <v>40</v>
      </c>
      <c r="E8" s="35"/>
      <c r="F8" s="35"/>
      <c r="G8" s="35">
        <v>2</v>
      </c>
      <c r="H8" s="35">
        <v>2</v>
      </c>
      <c r="I8" s="35">
        <f t="shared" si="1"/>
        <v>24</v>
      </c>
      <c r="J8" s="51">
        <f t="shared" ref="J8:J28" si="3">I8-K8-L8-M8</f>
        <v>18</v>
      </c>
      <c r="K8" s="51">
        <v>3</v>
      </c>
      <c r="L8" s="51"/>
      <c r="M8" s="52">
        <v>3</v>
      </c>
      <c r="N8" s="35">
        <v>1</v>
      </c>
      <c r="O8" s="35"/>
      <c r="P8" s="35">
        <v>1</v>
      </c>
      <c r="Q8" s="35"/>
      <c r="R8" s="35"/>
      <c r="S8" s="35"/>
      <c r="T8" s="35">
        <v>2</v>
      </c>
      <c r="U8" s="35">
        <v>1</v>
      </c>
      <c r="V8" s="35"/>
      <c r="W8" s="35"/>
      <c r="X8" s="35"/>
      <c r="Y8" s="35"/>
      <c r="Z8" s="35"/>
      <c r="AA8" s="35">
        <v>2</v>
      </c>
      <c r="AB8" s="35">
        <v>1</v>
      </c>
      <c r="AC8" s="35">
        <v>1</v>
      </c>
      <c r="AD8" s="35">
        <v>1</v>
      </c>
      <c r="AE8" s="35"/>
      <c r="AF8" s="35">
        <v>2</v>
      </c>
      <c r="AG8" s="35"/>
      <c r="AH8" s="35"/>
      <c r="AI8" s="35"/>
    </row>
    <row r="9" spans="1:35">
      <c r="A9" s="31"/>
      <c r="B9" s="32" t="s">
        <v>43</v>
      </c>
      <c r="C9" s="33" t="s">
        <v>44</v>
      </c>
      <c r="D9" s="34">
        <v>60</v>
      </c>
      <c r="E9" s="35">
        <v>2</v>
      </c>
      <c r="F9" s="35">
        <v>1</v>
      </c>
      <c r="G9" s="35">
        <v>2</v>
      </c>
      <c r="H9" s="35">
        <v>2</v>
      </c>
      <c r="I9" s="35">
        <f t="shared" si="1"/>
        <v>35</v>
      </c>
      <c r="J9" s="51">
        <f t="shared" si="3"/>
        <v>26</v>
      </c>
      <c r="K9" s="51">
        <v>4</v>
      </c>
      <c r="L9" s="51"/>
      <c r="M9" s="52">
        <v>5</v>
      </c>
      <c r="N9" s="35">
        <v>1</v>
      </c>
      <c r="O9" s="35"/>
      <c r="P9" s="35"/>
      <c r="Q9" s="35"/>
      <c r="R9" s="35"/>
      <c r="S9" s="35"/>
      <c r="T9" s="35">
        <v>3</v>
      </c>
      <c r="U9" s="35">
        <v>2</v>
      </c>
      <c r="V9" s="35"/>
      <c r="W9" s="35"/>
      <c r="X9" s="35">
        <v>1</v>
      </c>
      <c r="Y9" s="35">
        <v>1</v>
      </c>
      <c r="Z9" s="35"/>
      <c r="AA9" s="35">
        <v>1</v>
      </c>
      <c r="AB9" s="35">
        <v>3</v>
      </c>
      <c r="AC9" s="35">
        <v>2</v>
      </c>
      <c r="AD9" s="35">
        <v>2</v>
      </c>
      <c r="AE9" s="35"/>
      <c r="AF9" s="35">
        <v>2</v>
      </c>
      <c r="AG9" s="35"/>
      <c r="AH9" s="35"/>
      <c r="AI9" s="35"/>
    </row>
    <row r="10" spans="1:35">
      <c r="A10" s="31"/>
      <c r="B10" s="32" t="s">
        <v>45</v>
      </c>
      <c r="C10" s="33" t="s">
        <v>46</v>
      </c>
      <c r="D10" s="34">
        <v>50</v>
      </c>
      <c r="E10" s="35"/>
      <c r="F10" s="35"/>
      <c r="G10" s="35">
        <v>2</v>
      </c>
      <c r="H10" s="35">
        <v>2</v>
      </c>
      <c r="I10" s="35">
        <f t="shared" si="1"/>
        <v>35</v>
      </c>
      <c r="J10" s="51">
        <f t="shared" si="3"/>
        <v>27</v>
      </c>
      <c r="K10" s="51">
        <v>4</v>
      </c>
      <c r="L10" s="51"/>
      <c r="M10" s="52">
        <v>4</v>
      </c>
      <c r="N10" s="35"/>
      <c r="O10" s="35"/>
      <c r="P10" s="35">
        <v>1</v>
      </c>
      <c r="Q10" s="35"/>
      <c r="R10" s="35">
        <v>1</v>
      </c>
      <c r="S10" s="35">
        <v>1</v>
      </c>
      <c r="T10" s="35">
        <v>2</v>
      </c>
      <c r="U10" s="35">
        <v>1</v>
      </c>
      <c r="V10" s="35"/>
      <c r="W10" s="35"/>
      <c r="X10" s="35">
        <v>1</v>
      </c>
      <c r="Y10" s="35"/>
      <c r="Z10" s="35"/>
      <c r="AA10" s="35">
        <v>1</v>
      </c>
      <c r="AB10" s="35"/>
      <c r="AC10" s="35">
        <v>1</v>
      </c>
      <c r="AD10" s="35">
        <v>1</v>
      </c>
      <c r="AE10" s="35"/>
      <c r="AF10" s="35">
        <v>1</v>
      </c>
      <c r="AG10" s="35"/>
      <c r="AH10" s="35"/>
      <c r="AI10" s="35"/>
    </row>
    <row r="11" spans="1:35">
      <c r="A11" s="31"/>
      <c r="B11" s="32" t="s">
        <v>47</v>
      </c>
      <c r="C11" s="33" t="s">
        <v>48</v>
      </c>
      <c r="D11" s="34">
        <v>30</v>
      </c>
      <c r="E11" s="35"/>
      <c r="F11" s="35"/>
      <c r="G11" s="35">
        <v>2</v>
      </c>
      <c r="H11" s="35">
        <v>2</v>
      </c>
      <c r="I11" s="35">
        <f t="shared" si="1"/>
        <v>19</v>
      </c>
      <c r="J11" s="51">
        <f t="shared" si="3"/>
        <v>16</v>
      </c>
      <c r="K11" s="51">
        <v>2</v>
      </c>
      <c r="L11" s="51">
        <v>1</v>
      </c>
      <c r="M11" s="52"/>
      <c r="N11" s="35"/>
      <c r="O11" s="35"/>
      <c r="P11" s="35"/>
      <c r="Q11" s="35"/>
      <c r="R11" s="35">
        <v>1</v>
      </c>
      <c r="S11" s="35"/>
      <c r="T11" s="35">
        <v>2</v>
      </c>
      <c r="U11" s="35"/>
      <c r="V11" s="35"/>
      <c r="W11" s="35"/>
      <c r="X11" s="35"/>
      <c r="Y11" s="35"/>
      <c r="Z11" s="35"/>
      <c r="AA11" s="35">
        <v>1</v>
      </c>
      <c r="AB11" s="35">
        <v>1</v>
      </c>
      <c r="AC11" s="35">
        <v>1</v>
      </c>
      <c r="AD11" s="35"/>
      <c r="AE11" s="35"/>
      <c r="AF11" s="35">
        <v>1</v>
      </c>
      <c r="AG11" s="35"/>
      <c r="AH11" s="35"/>
      <c r="AI11" s="35"/>
    </row>
    <row r="12" spans="1:35">
      <c r="A12" s="31"/>
      <c r="B12" s="32" t="s">
        <v>49</v>
      </c>
      <c r="C12" s="33" t="s">
        <v>50</v>
      </c>
      <c r="D12" s="34">
        <v>30</v>
      </c>
      <c r="E12" s="35"/>
      <c r="F12" s="35"/>
      <c r="G12" s="36">
        <v>4</v>
      </c>
      <c r="H12" s="35">
        <v>1</v>
      </c>
      <c r="I12" s="35">
        <f t="shared" si="1"/>
        <v>14</v>
      </c>
      <c r="J12" s="51">
        <f t="shared" si="3"/>
        <v>11</v>
      </c>
      <c r="K12" s="51">
        <v>2</v>
      </c>
      <c r="L12" s="51">
        <v>1</v>
      </c>
      <c r="M12" s="52"/>
      <c r="N12" s="35"/>
      <c r="O12" s="36">
        <v>2</v>
      </c>
      <c r="P12" s="36">
        <v>2</v>
      </c>
      <c r="Q12" s="35"/>
      <c r="R12" s="35"/>
      <c r="S12" s="35">
        <v>1</v>
      </c>
      <c r="T12" s="35">
        <v>1</v>
      </c>
      <c r="U12" s="35"/>
      <c r="V12" s="35"/>
      <c r="W12" s="35"/>
      <c r="X12" s="35">
        <v>1</v>
      </c>
      <c r="Y12" s="35"/>
      <c r="Z12" s="35"/>
      <c r="AA12" s="35"/>
      <c r="AB12" s="35">
        <v>1</v>
      </c>
      <c r="AC12" s="35"/>
      <c r="AD12" s="35"/>
      <c r="AE12" s="35"/>
      <c r="AF12" s="35">
        <v>1</v>
      </c>
      <c r="AG12" s="35"/>
      <c r="AH12" s="35"/>
      <c r="AI12" s="56">
        <v>2</v>
      </c>
    </row>
    <row r="13" spans="1:35">
      <c r="A13" s="31"/>
      <c r="B13" s="32" t="s">
        <v>51</v>
      </c>
      <c r="C13" s="33" t="s">
        <v>52</v>
      </c>
      <c r="D13" s="34">
        <v>25</v>
      </c>
      <c r="E13" s="35"/>
      <c r="F13" s="35"/>
      <c r="G13" s="35">
        <v>2</v>
      </c>
      <c r="H13" s="35">
        <v>2</v>
      </c>
      <c r="I13" s="35">
        <f t="shared" si="1"/>
        <v>18</v>
      </c>
      <c r="J13" s="51">
        <f t="shared" si="3"/>
        <v>15</v>
      </c>
      <c r="K13" s="51">
        <v>2</v>
      </c>
      <c r="L13" s="51">
        <v>1</v>
      </c>
      <c r="M13" s="52"/>
      <c r="N13" s="35"/>
      <c r="O13" s="35">
        <v>1</v>
      </c>
      <c r="P13" s="35">
        <v>1</v>
      </c>
      <c r="Q13" s="35"/>
      <c r="R13" s="35"/>
      <c r="S13" s="35"/>
      <c r="T13" s="35"/>
      <c r="U13" s="35"/>
      <c r="V13" s="35"/>
      <c r="W13" s="35"/>
      <c r="X13" s="35"/>
      <c r="Y13" s="35">
        <v>1</v>
      </c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1"/>
      <c r="B14" s="32" t="s">
        <v>53</v>
      </c>
      <c r="C14" s="33" t="s">
        <v>54</v>
      </c>
      <c r="D14" s="34">
        <v>20</v>
      </c>
      <c r="E14" s="35"/>
      <c r="F14" s="35"/>
      <c r="G14" s="35">
        <v>1</v>
      </c>
      <c r="H14" s="35">
        <v>1</v>
      </c>
      <c r="I14" s="35">
        <f t="shared" si="1"/>
        <v>14</v>
      </c>
      <c r="J14" s="51">
        <f t="shared" si="3"/>
        <v>13</v>
      </c>
      <c r="K14" s="51">
        <v>1</v>
      </c>
      <c r="L14" s="51"/>
      <c r="M14" s="52"/>
      <c r="N14" s="35"/>
      <c r="O14" s="35"/>
      <c r="P14" s="35"/>
      <c r="Q14" s="35"/>
      <c r="R14" s="35"/>
      <c r="S14" s="35"/>
      <c r="T14" s="35">
        <v>1</v>
      </c>
      <c r="U14" s="35"/>
      <c r="V14" s="35"/>
      <c r="W14" s="35"/>
      <c r="X14" s="35">
        <v>1</v>
      </c>
      <c r="Y14" s="35"/>
      <c r="Z14" s="35"/>
      <c r="AA14" s="35"/>
      <c r="AB14" s="35"/>
      <c r="AC14" s="35"/>
      <c r="AD14" s="35">
        <v>1</v>
      </c>
      <c r="AE14" s="35"/>
      <c r="AF14" s="35">
        <v>1</v>
      </c>
      <c r="AG14" s="35"/>
      <c r="AH14" s="35"/>
      <c r="AI14" s="35"/>
    </row>
    <row r="15" spans="1:35">
      <c r="A15" s="31"/>
      <c r="B15" s="32" t="s">
        <v>55</v>
      </c>
      <c r="C15" s="33" t="s">
        <v>56</v>
      </c>
      <c r="D15" s="34">
        <v>45</v>
      </c>
      <c r="E15" s="35"/>
      <c r="F15" s="35"/>
      <c r="G15" s="35">
        <v>2</v>
      </c>
      <c r="H15" s="35">
        <v>3</v>
      </c>
      <c r="I15" s="35">
        <f t="shared" si="1"/>
        <v>30</v>
      </c>
      <c r="J15" s="51">
        <f t="shared" si="3"/>
        <v>26</v>
      </c>
      <c r="K15" s="51">
        <v>3</v>
      </c>
      <c r="L15" s="51">
        <v>1</v>
      </c>
      <c r="M15" s="52"/>
      <c r="N15" s="35">
        <v>1</v>
      </c>
      <c r="O15" s="35"/>
      <c r="P15" s="35">
        <v>1</v>
      </c>
      <c r="Q15" s="35"/>
      <c r="R15" s="35">
        <v>1</v>
      </c>
      <c r="S15" s="35"/>
      <c r="T15" s="35">
        <v>3</v>
      </c>
      <c r="U15" s="35">
        <v>1</v>
      </c>
      <c r="V15" s="35"/>
      <c r="W15" s="35"/>
      <c r="X15" s="35"/>
      <c r="Y15" s="35"/>
      <c r="Z15" s="35"/>
      <c r="AA15" s="35">
        <v>1</v>
      </c>
      <c r="AB15" s="35"/>
      <c r="AC15" s="35"/>
      <c r="AD15" s="35">
        <v>1</v>
      </c>
      <c r="AE15" s="35"/>
      <c r="AF15" s="35">
        <v>1</v>
      </c>
      <c r="AG15" s="35"/>
      <c r="AH15" s="35"/>
      <c r="AI15" s="35"/>
    </row>
    <row r="16" spans="1:35">
      <c r="A16" s="31"/>
      <c r="B16" s="32" t="s">
        <v>57</v>
      </c>
      <c r="C16" s="33" t="s">
        <v>58</v>
      </c>
      <c r="D16" s="34">
        <v>40</v>
      </c>
      <c r="E16" s="35"/>
      <c r="F16" s="35">
        <v>1</v>
      </c>
      <c r="G16" s="35">
        <v>2</v>
      </c>
      <c r="H16" s="35">
        <v>2</v>
      </c>
      <c r="I16" s="35">
        <f t="shared" si="1"/>
        <v>26</v>
      </c>
      <c r="J16" s="51">
        <f t="shared" si="3"/>
        <v>23</v>
      </c>
      <c r="K16" s="51">
        <v>3</v>
      </c>
      <c r="L16" s="51"/>
      <c r="M16" s="52"/>
      <c r="N16" s="35"/>
      <c r="O16" s="35"/>
      <c r="P16" s="35">
        <v>1</v>
      </c>
      <c r="Q16" s="35"/>
      <c r="R16" s="35"/>
      <c r="S16" s="35">
        <v>1</v>
      </c>
      <c r="T16" s="35">
        <v>3</v>
      </c>
      <c r="U16" s="35"/>
      <c r="V16" s="35"/>
      <c r="W16" s="35"/>
      <c r="X16" s="35">
        <v>1</v>
      </c>
      <c r="Y16" s="35"/>
      <c r="Z16" s="35"/>
      <c r="AA16" s="35">
        <v>1</v>
      </c>
      <c r="AB16" s="35"/>
      <c r="AC16" s="35">
        <v>1</v>
      </c>
      <c r="AD16" s="35"/>
      <c r="AE16" s="35"/>
      <c r="AF16" s="35">
        <v>1</v>
      </c>
      <c r="AG16" s="35"/>
      <c r="AH16" s="35"/>
      <c r="AI16" s="35"/>
    </row>
    <row r="17" spans="1:35">
      <c r="A17" s="31"/>
      <c r="B17" s="32" t="s">
        <v>59</v>
      </c>
      <c r="C17" s="33" t="s">
        <v>60</v>
      </c>
      <c r="D17" s="34">
        <v>60</v>
      </c>
      <c r="E17" s="35">
        <v>2</v>
      </c>
      <c r="F17" s="35">
        <v>1</v>
      </c>
      <c r="G17" s="35">
        <v>2</v>
      </c>
      <c r="H17" s="35">
        <v>3</v>
      </c>
      <c r="I17" s="35">
        <f t="shared" si="1"/>
        <v>37</v>
      </c>
      <c r="J17" s="51">
        <f t="shared" si="3"/>
        <v>29</v>
      </c>
      <c r="K17" s="51">
        <v>4</v>
      </c>
      <c r="L17" s="51"/>
      <c r="M17" s="52">
        <v>4</v>
      </c>
      <c r="N17" s="35"/>
      <c r="O17" s="35"/>
      <c r="P17" s="35"/>
      <c r="Q17" s="35"/>
      <c r="R17" s="35">
        <v>1</v>
      </c>
      <c r="S17" s="35"/>
      <c r="T17" s="35">
        <v>4</v>
      </c>
      <c r="U17" s="35">
        <v>1</v>
      </c>
      <c r="V17" s="35"/>
      <c r="W17" s="35"/>
      <c r="X17" s="35">
        <v>1</v>
      </c>
      <c r="Y17" s="35">
        <v>1</v>
      </c>
      <c r="Z17" s="35"/>
      <c r="AA17" s="35">
        <v>1</v>
      </c>
      <c r="AB17" s="35">
        <v>2</v>
      </c>
      <c r="AC17" s="35">
        <v>1</v>
      </c>
      <c r="AD17" s="35">
        <v>1</v>
      </c>
      <c r="AE17" s="35"/>
      <c r="AF17" s="35">
        <v>2</v>
      </c>
      <c r="AG17" s="35"/>
      <c r="AH17" s="35"/>
      <c r="AI17" s="35"/>
    </row>
    <row r="18" spans="1:35">
      <c r="A18" s="31"/>
      <c r="B18" s="32" t="s">
        <v>61</v>
      </c>
      <c r="C18" s="33" t="s">
        <v>62</v>
      </c>
      <c r="D18" s="34">
        <v>30</v>
      </c>
      <c r="E18" s="35"/>
      <c r="F18" s="35"/>
      <c r="G18" s="35">
        <v>2</v>
      </c>
      <c r="H18" s="35">
        <v>2</v>
      </c>
      <c r="I18" s="35">
        <f t="shared" si="1"/>
        <v>19</v>
      </c>
      <c r="J18" s="51">
        <f t="shared" si="3"/>
        <v>16</v>
      </c>
      <c r="K18" s="51">
        <v>2</v>
      </c>
      <c r="L18" s="51">
        <v>1</v>
      </c>
      <c r="M18" s="52"/>
      <c r="N18" s="35"/>
      <c r="O18" s="35"/>
      <c r="P18" s="35"/>
      <c r="Q18" s="35"/>
      <c r="R18" s="35">
        <v>1</v>
      </c>
      <c r="S18" s="35">
        <v>1</v>
      </c>
      <c r="T18" s="35">
        <v>2</v>
      </c>
      <c r="U18" s="35">
        <v>1</v>
      </c>
      <c r="V18" s="35"/>
      <c r="W18" s="35"/>
      <c r="X18" s="35">
        <v>1</v>
      </c>
      <c r="Y18" s="35"/>
      <c r="Z18" s="35"/>
      <c r="AA18" s="35"/>
      <c r="AB18" s="35"/>
      <c r="AC18" s="35"/>
      <c r="AD18" s="35"/>
      <c r="AE18" s="35"/>
      <c r="AF18" s="35">
        <v>1</v>
      </c>
      <c r="AG18" s="35"/>
      <c r="AH18" s="35"/>
      <c r="AI18" s="35"/>
    </row>
    <row r="19" spans="1:35">
      <c r="A19" s="31"/>
      <c r="B19" s="32" t="s">
        <v>63</v>
      </c>
      <c r="C19" s="33" t="s">
        <v>64</v>
      </c>
      <c r="D19" s="34">
        <v>40</v>
      </c>
      <c r="E19" s="35"/>
      <c r="F19" s="35">
        <v>2</v>
      </c>
      <c r="G19" s="36">
        <v>2</v>
      </c>
      <c r="H19" s="35">
        <v>2</v>
      </c>
      <c r="I19" s="35">
        <f t="shared" si="1"/>
        <v>21</v>
      </c>
      <c r="J19" s="51">
        <f t="shared" si="3"/>
        <v>15</v>
      </c>
      <c r="K19" s="51">
        <v>3</v>
      </c>
      <c r="L19" s="51"/>
      <c r="M19" s="52">
        <v>3</v>
      </c>
      <c r="N19" s="35"/>
      <c r="O19" s="36">
        <v>2</v>
      </c>
      <c r="P19" s="36">
        <v>2</v>
      </c>
      <c r="Q19" s="35"/>
      <c r="R19" s="35"/>
      <c r="S19" s="35"/>
      <c r="T19" s="35">
        <v>1</v>
      </c>
      <c r="U19" s="35">
        <v>1</v>
      </c>
      <c r="V19" s="35"/>
      <c r="W19" s="35"/>
      <c r="X19" s="35"/>
      <c r="Y19" s="35"/>
      <c r="Z19" s="35"/>
      <c r="AA19" s="35"/>
      <c r="AB19" s="35">
        <v>1</v>
      </c>
      <c r="AC19" s="35">
        <v>1</v>
      </c>
      <c r="AD19" s="35">
        <v>1</v>
      </c>
      <c r="AE19" s="35"/>
      <c r="AF19" s="35">
        <v>1</v>
      </c>
      <c r="AG19" s="35"/>
      <c r="AH19" s="36">
        <v>1</v>
      </c>
      <c r="AI19" s="56">
        <v>2</v>
      </c>
    </row>
    <row r="20" spans="1:35">
      <c r="A20" s="31"/>
      <c r="B20" s="32" t="s">
        <v>65</v>
      </c>
      <c r="C20" s="33" t="s">
        <v>66</v>
      </c>
      <c r="D20" s="34">
        <v>45</v>
      </c>
      <c r="E20" s="35"/>
      <c r="F20" s="35"/>
      <c r="G20" s="36">
        <v>4</v>
      </c>
      <c r="H20" s="35">
        <v>2</v>
      </c>
      <c r="I20" s="35">
        <f t="shared" si="1"/>
        <v>24</v>
      </c>
      <c r="J20" s="51">
        <f t="shared" si="3"/>
        <v>17</v>
      </c>
      <c r="K20" s="51">
        <v>3</v>
      </c>
      <c r="L20" s="51"/>
      <c r="M20" s="52">
        <v>4</v>
      </c>
      <c r="N20" s="36">
        <v>2</v>
      </c>
      <c r="O20" s="36">
        <v>1</v>
      </c>
      <c r="P20" s="36">
        <v>3</v>
      </c>
      <c r="Q20" s="35"/>
      <c r="R20" s="35"/>
      <c r="S20" s="35"/>
      <c r="T20" s="35">
        <v>2</v>
      </c>
      <c r="U20" s="35">
        <v>1</v>
      </c>
      <c r="V20" s="35"/>
      <c r="W20" s="35"/>
      <c r="X20" s="35"/>
      <c r="Y20" s="35"/>
      <c r="Z20" s="35"/>
      <c r="AA20" s="35">
        <v>1</v>
      </c>
      <c r="AB20" s="35"/>
      <c r="AC20" s="35"/>
      <c r="AD20" s="35">
        <v>1</v>
      </c>
      <c r="AE20" s="35"/>
      <c r="AF20" s="35">
        <v>1</v>
      </c>
      <c r="AG20" s="36">
        <v>1</v>
      </c>
      <c r="AH20" s="36">
        <v>1</v>
      </c>
      <c r="AI20" s="36">
        <v>1</v>
      </c>
    </row>
    <row r="21" spans="1:35">
      <c r="A21" s="31"/>
      <c r="B21" s="32" t="s">
        <v>67</v>
      </c>
      <c r="C21" s="33" t="s">
        <v>68</v>
      </c>
      <c r="D21" s="34">
        <v>40</v>
      </c>
      <c r="E21" s="35"/>
      <c r="F21" s="35"/>
      <c r="G21" s="35">
        <v>1</v>
      </c>
      <c r="H21" s="35">
        <v>2</v>
      </c>
      <c r="I21" s="35">
        <f t="shared" si="1"/>
        <v>28</v>
      </c>
      <c r="J21" s="51">
        <f t="shared" si="3"/>
        <v>24</v>
      </c>
      <c r="K21" s="51">
        <v>3</v>
      </c>
      <c r="L21" s="51">
        <v>1</v>
      </c>
      <c r="M21" s="52"/>
      <c r="N21" s="35">
        <v>1</v>
      </c>
      <c r="O21" s="35">
        <v>2</v>
      </c>
      <c r="P21" s="35">
        <v>1</v>
      </c>
      <c r="Q21" s="35"/>
      <c r="R21" s="35"/>
      <c r="S21" s="35"/>
      <c r="T21" s="35"/>
      <c r="U21" s="35">
        <v>1</v>
      </c>
      <c r="V21" s="35"/>
      <c r="W21" s="35"/>
      <c r="X21" s="35">
        <v>1</v>
      </c>
      <c r="Y21" s="35"/>
      <c r="Z21" s="35"/>
      <c r="AA21" s="35">
        <v>1</v>
      </c>
      <c r="AB21" s="35"/>
      <c r="AC21" s="35"/>
      <c r="AD21" s="35">
        <v>1</v>
      </c>
      <c r="AE21" s="35"/>
      <c r="AF21" s="35">
        <v>1</v>
      </c>
      <c r="AG21" s="35"/>
      <c r="AH21" s="35"/>
      <c r="AI21" s="35"/>
    </row>
    <row r="22" spans="1:35">
      <c r="A22" s="31"/>
      <c r="B22" s="32" t="s">
        <v>69</v>
      </c>
      <c r="C22" s="33" t="s">
        <v>70</v>
      </c>
      <c r="D22" s="34">
        <v>15</v>
      </c>
      <c r="E22" s="35"/>
      <c r="F22" s="35"/>
      <c r="G22" s="35">
        <v>1</v>
      </c>
      <c r="H22" s="35"/>
      <c r="I22" s="35">
        <f t="shared" si="1"/>
        <v>10</v>
      </c>
      <c r="J22" s="51">
        <f t="shared" si="3"/>
        <v>9</v>
      </c>
      <c r="K22" s="51">
        <v>1</v>
      </c>
      <c r="L22" s="51"/>
      <c r="M22" s="52"/>
      <c r="N22" s="35"/>
      <c r="O22" s="35"/>
      <c r="P22" s="35">
        <v>1</v>
      </c>
      <c r="Q22" s="35"/>
      <c r="R22" s="35"/>
      <c r="S22" s="35"/>
      <c r="T22" s="35">
        <v>1</v>
      </c>
      <c r="U22" s="35"/>
      <c r="V22" s="35"/>
      <c r="W22" s="35"/>
      <c r="X22" s="35">
        <v>1</v>
      </c>
      <c r="Y22" s="35"/>
      <c r="Z22" s="35"/>
      <c r="AA22" s="35"/>
      <c r="AB22" s="35"/>
      <c r="AC22" s="35"/>
      <c r="AD22" s="35"/>
      <c r="AE22" s="35"/>
      <c r="AF22" s="35">
        <v>1</v>
      </c>
      <c r="AG22" s="35"/>
      <c r="AH22" s="35"/>
      <c r="AI22" s="35"/>
    </row>
    <row r="23" spans="1:35">
      <c r="A23" s="31"/>
      <c r="B23" s="32" t="s">
        <v>71</v>
      </c>
      <c r="C23" s="33" t="s">
        <v>72</v>
      </c>
      <c r="D23" s="34">
        <v>40</v>
      </c>
      <c r="E23" s="35">
        <v>2</v>
      </c>
      <c r="F23" s="35"/>
      <c r="G23" s="35">
        <v>2</v>
      </c>
      <c r="H23" s="35">
        <v>2</v>
      </c>
      <c r="I23" s="35">
        <f t="shared" si="1"/>
        <v>22</v>
      </c>
      <c r="J23" s="51">
        <f t="shared" si="3"/>
        <v>16</v>
      </c>
      <c r="K23" s="51">
        <v>3</v>
      </c>
      <c r="L23" s="51"/>
      <c r="M23" s="52">
        <v>3</v>
      </c>
      <c r="N23" s="35">
        <v>1</v>
      </c>
      <c r="O23" s="35"/>
      <c r="P23" s="35"/>
      <c r="Q23" s="35"/>
      <c r="R23" s="35"/>
      <c r="S23" s="35"/>
      <c r="T23" s="35">
        <v>3</v>
      </c>
      <c r="U23" s="35">
        <v>1</v>
      </c>
      <c r="V23" s="35"/>
      <c r="W23" s="35"/>
      <c r="X23" s="35">
        <v>1</v>
      </c>
      <c r="Y23" s="35"/>
      <c r="Z23" s="35"/>
      <c r="AA23" s="35">
        <v>1</v>
      </c>
      <c r="AB23" s="35">
        <v>1</v>
      </c>
      <c r="AC23" s="35"/>
      <c r="AD23" s="35"/>
      <c r="AE23" s="35"/>
      <c r="AF23" s="35">
        <v>2</v>
      </c>
      <c r="AG23" s="35"/>
      <c r="AH23" s="35"/>
      <c r="AI23" s="56">
        <v>2</v>
      </c>
    </row>
    <row r="24" spans="1:35">
      <c r="A24" s="31"/>
      <c r="B24" s="32" t="s">
        <v>73</v>
      </c>
      <c r="C24" s="33" t="s">
        <v>74</v>
      </c>
      <c r="D24" s="34">
        <v>20</v>
      </c>
      <c r="E24" s="35"/>
      <c r="F24" s="35"/>
      <c r="G24" s="35"/>
      <c r="H24" s="35">
        <v>2</v>
      </c>
      <c r="I24" s="35">
        <f t="shared" si="1"/>
        <v>16</v>
      </c>
      <c r="J24" s="51">
        <f t="shared" si="3"/>
        <v>14</v>
      </c>
      <c r="K24" s="51">
        <v>1</v>
      </c>
      <c r="L24" s="51">
        <v>1</v>
      </c>
      <c r="M24" s="52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>
        <v>1</v>
      </c>
      <c r="AE24" s="35"/>
      <c r="AF24" s="35">
        <v>1</v>
      </c>
      <c r="AG24" s="35"/>
      <c r="AH24" s="35"/>
      <c r="AI24" s="35"/>
    </row>
    <row r="25" spans="1:35">
      <c r="A25" s="31"/>
      <c r="B25" s="32" t="s">
        <v>75</v>
      </c>
      <c r="C25" s="33" t="s">
        <v>76</v>
      </c>
      <c r="D25" s="34">
        <v>48</v>
      </c>
      <c r="E25" s="35"/>
      <c r="F25" s="35">
        <v>1</v>
      </c>
      <c r="G25" s="35">
        <v>2</v>
      </c>
      <c r="H25" s="35">
        <v>2</v>
      </c>
      <c r="I25" s="35">
        <f t="shared" si="1"/>
        <v>35</v>
      </c>
      <c r="J25" s="51">
        <f t="shared" si="3"/>
        <v>30</v>
      </c>
      <c r="K25" s="51">
        <v>3</v>
      </c>
      <c r="L25" s="51">
        <v>2</v>
      </c>
      <c r="M25" s="52"/>
      <c r="N25" s="35"/>
      <c r="O25" s="35"/>
      <c r="P25" s="35"/>
      <c r="Q25" s="35"/>
      <c r="R25" s="35"/>
      <c r="S25" s="35"/>
      <c r="T25" s="35">
        <v>3</v>
      </c>
      <c r="U25" s="35"/>
      <c r="V25" s="35"/>
      <c r="W25" s="35"/>
      <c r="X25" s="35"/>
      <c r="Y25" s="35"/>
      <c r="Z25" s="35"/>
      <c r="AA25" s="35">
        <v>1</v>
      </c>
      <c r="AB25" s="35">
        <v>1</v>
      </c>
      <c r="AC25" s="35"/>
      <c r="AD25" s="35">
        <v>2</v>
      </c>
      <c r="AE25" s="35"/>
      <c r="AF25" s="35">
        <v>1</v>
      </c>
      <c r="AG25" s="35"/>
      <c r="AH25" s="35"/>
      <c r="AI25" s="35"/>
    </row>
    <row r="26" spans="1:35">
      <c r="A26" s="31"/>
      <c r="B26" s="32" t="s">
        <v>77</v>
      </c>
      <c r="C26" s="33" t="s">
        <v>78</v>
      </c>
      <c r="D26" s="34">
        <v>45</v>
      </c>
      <c r="E26" s="35"/>
      <c r="F26" s="35"/>
      <c r="G26" s="35">
        <v>2</v>
      </c>
      <c r="H26" s="35">
        <v>2</v>
      </c>
      <c r="I26" s="35">
        <f t="shared" si="1"/>
        <v>33</v>
      </c>
      <c r="J26" s="51">
        <f t="shared" si="3"/>
        <v>27</v>
      </c>
      <c r="K26" s="51">
        <v>3</v>
      </c>
      <c r="L26" s="51"/>
      <c r="M26" s="52">
        <v>3</v>
      </c>
      <c r="N26" s="35"/>
      <c r="O26" s="35"/>
      <c r="P26" s="35"/>
      <c r="Q26" s="35"/>
      <c r="R26" s="35"/>
      <c r="S26" s="35"/>
      <c r="T26" s="35">
        <v>3</v>
      </c>
      <c r="U26" s="35"/>
      <c r="V26" s="35"/>
      <c r="W26" s="35"/>
      <c r="X26" s="35">
        <v>1</v>
      </c>
      <c r="Y26" s="35"/>
      <c r="Z26" s="35"/>
      <c r="AA26" s="35">
        <v>1</v>
      </c>
      <c r="AB26" s="35">
        <v>1</v>
      </c>
      <c r="AC26" s="35"/>
      <c r="AD26" s="35"/>
      <c r="AE26" s="35"/>
      <c r="AF26" s="35">
        <v>2</v>
      </c>
      <c r="AG26" s="35"/>
      <c r="AH26" s="35"/>
      <c r="AI26" s="35"/>
    </row>
    <row r="27" spans="1:35">
      <c r="A27" s="31"/>
      <c r="B27" s="32" t="s">
        <v>79</v>
      </c>
      <c r="C27" s="33" t="s">
        <v>80</v>
      </c>
      <c r="D27" s="34">
        <v>45</v>
      </c>
      <c r="E27" s="35"/>
      <c r="F27" s="35"/>
      <c r="G27" s="35">
        <v>1</v>
      </c>
      <c r="H27" s="35">
        <v>2</v>
      </c>
      <c r="I27" s="35">
        <f t="shared" si="1"/>
        <v>30</v>
      </c>
      <c r="J27" s="51">
        <f t="shared" si="3"/>
        <v>24</v>
      </c>
      <c r="K27" s="51">
        <v>3</v>
      </c>
      <c r="L27" s="51"/>
      <c r="M27" s="52">
        <v>3</v>
      </c>
      <c r="N27" s="35"/>
      <c r="O27" s="35"/>
      <c r="P27" s="35">
        <v>1</v>
      </c>
      <c r="Q27" s="35"/>
      <c r="R27" s="35"/>
      <c r="S27" s="35">
        <v>1</v>
      </c>
      <c r="T27" s="35">
        <v>3</v>
      </c>
      <c r="U27" s="35"/>
      <c r="V27" s="35"/>
      <c r="W27" s="35"/>
      <c r="X27" s="35">
        <v>1</v>
      </c>
      <c r="Y27" s="35"/>
      <c r="Z27" s="35"/>
      <c r="AA27" s="35">
        <v>1</v>
      </c>
      <c r="AB27" s="35">
        <v>1</v>
      </c>
      <c r="AC27" s="35">
        <v>1</v>
      </c>
      <c r="AD27" s="35">
        <v>2</v>
      </c>
      <c r="AE27" s="35"/>
      <c r="AF27" s="35">
        <v>1</v>
      </c>
      <c r="AG27" s="35"/>
      <c r="AH27" s="35"/>
      <c r="AI27" s="35"/>
    </row>
    <row r="28" spans="1:35">
      <c r="A28" s="31"/>
      <c r="B28" s="32" t="s">
        <v>81</v>
      </c>
      <c r="C28" s="33" t="s">
        <v>82</v>
      </c>
      <c r="D28" s="34">
        <v>35</v>
      </c>
      <c r="E28" s="35">
        <v>1</v>
      </c>
      <c r="F28" s="35"/>
      <c r="G28" s="36">
        <v>3</v>
      </c>
      <c r="H28" s="35">
        <v>2</v>
      </c>
      <c r="I28" s="35">
        <f t="shared" si="1"/>
        <v>13</v>
      </c>
      <c r="J28" s="51">
        <f t="shared" si="3"/>
        <v>10</v>
      </c>
      <c r="K28" s="51">
        <v>2</v>
      </c>
      <c r="L28" s="51">
        <v>1</v>
      </c>
      <c r="M28" s="52"/>
      <c r="N28" s="36">
        <v>2</v>
      </c>
      <c r="O28" s="36">
        <v>2</v>
      </c>
      <c r="P28" s="36">
        <v>4</v>
      </c>
      <c r="Q28" s="35"/>
      <c r="R28" s="35"/>
      <c r="S28" s="35"/>
      <c r="T28" s="35">
        <v>1</v>
      </c>
      <c r="U28" s="35"/>
      <c r="V28" s="35"/>
      <c r="W28" s="35"/>
      <c r="X28" s="35">
        <v>1</v>
      </c>
      <c r="Y28" s="35"/>
      <c r="Z28" s="35"/>
      <c r="AA28" s="35">
        <v>1</v>
      </c>
      <c r="AB28" s="35">
        <v>1</v>
      </c>
      <c r="AC28" s="35">
        <v>1</v>
      </c>
      <c r="AD28" s="35"/>
      <c r="AE28" s="35"/>
      <c r="AF28" s="35">
        <v>1</v>
      </c>
      <c r="AG28" s="36">
        <v>1</v>
      </c>
      <c r="AH28" s="35"/>
      <c r="AI28" s="36">
        <v>1</v>
      </c>
    </row>
    <row r="29" customHeight="1" spans="1:35">
      <c r="A29" s="37" t="s">
        <v>83</v>
      </c>
      <c r="B29" s="38"/>
      <c r="C29" s="39" t="s">
        <v>84</v>
      </c>
      <c r="D29" s="38">
        <f t="shared" ref="D29:K29" si="4">SUM(D30:D72)</f>
        <v>1985</v>
      </c>
      <c r="E29" s="38">
        <f t="shared" si="4"/>
        <v>8</v>
      </c>
      <c r="F29" s="38">
        <f t="shared" si="4"/>
        <v>10</v>
      </c>
      <c r="G29" s="38">
        <f t="shared" si="4"/>
        <v>68</v>
      </c>
      <c r="H29" s="38">
        <f t="shared" si="4"/>
        <v>108</v>
      </c>
      <c r="I29" s="38">
        <f t="shared" si="4"/>
        <v>1141</v>
      </c>
      <c r="J29" s="53">
        <f t="shared" si="4"/>
        <v>974</v>
      </c>
      <c r="K29" s="53">
        <f t="shared" si="4"/>
        <v>139</v>
      </c>
      <c r="L29" s="53"/>
      <c r="M29" s="53">
        <f t="shared" ref="M29:AI29" si="5">SUM(M30:M72)</f>
        <v>28</v>
      </c>
      <c r="N29" s="38">
        <f t="shared" si="5"/>
        <v>14</v>
      </c>
      <c r="O29" s="38">
        <f t="shared" si="5"/>
        <v>30</v>
      </c>
      <c r="P29" s="38">
        <f t="shared" si="5"/>
        <v>31</v>
      </c>
      <c r="Q29" s="38">
        <f t="shared" si="5"/>
        <v>10</v>
      </c>
      <c r="R29" s="38">
        <f t="shared" si="5"/>
        <v>15</v>
      </c>
      <c r="S29" s="38">
        <f t="shared" si="5"/>
        <v>20</v>
      </c>
      <c r="T29" s="38">
        <f t="shared" si="5"/>
        <v>109</v>
      </c>
      <c r="U29" s="38">
        <f t="shared" si="5"/>
        <v>40</v>
      </c>
      <c r="V29" s="38">
        <f t="shared" si="5"/>
        <v>10</v>
      </c>
      <c r="W29" s="38">
        <f t="shared" si="5"/>
        <v>10</v>
      </c>
      <c r="X29" s="38">
        <f t="shared" si="5"/>
        <v>44</v>
      </c>
      <c r="Y29" s="38">
        <f t="shared" si="5"/>
        <v>17</v>
      </c>
      <c r="Z29" s="38">
        <f t="shared" si="5"/>
        <v>10</v>
      </c>
      <c r="AA29" s="38">
        <f t="shared" si="5"/>
        <v>34</v>
      </c>
      <c r="AB29" s="38">
        <f t="shared" si="5"/>
        <v>46</v>
      </c>
      <c r="AC29" s="38">
        <f t="shared" si="5"/>
        <v>45</v>
      </c>
      <c r="AD29" s="38">
        <f t="shared" si="5"/>
        <v>45</v>
      </c>
      <c r="AE29" s="38">
        <f t="shared" si="5"/>
        <v>13</v>
      </c>
      <c r="AF29" s="38">
        <f t="shared" si="5"/>
        <v>74</v>
      </c>
      <c r="AG29" s="38">
        <f t="shared" si="5"/>
        <v>14</v>
      </c>
      <c r="AH29" s="38">
        <f t="shared" si="5"/>
        <v>3</v>
      </c>
      <c r="AI29" s="38">
        <f t="shared" si="5"/>
        <v>16</v>
      </c>
    </row>
    <row r="30" spans="1:35">
      <c r="A30" s="40"/>
      <c r="B30" s="41" t="s">
        <v>85</v>
      </c>
      <c r="C30" s="42" t="s">
        <v>86</v>
      </c>
      <c r="D30" s="43">
        <v>80</v>
      </c>
      <c r="E30" s="44"/>
      <c r="F30" s="44"/>
      <c r="G30" s="44"/>
      <c r="H30" s="44"/>
      <c r="I30" s="44">
        <f t="shared" ref="I30:I61" si="6">D30-SUM(E30:H30)-SUM(N30:AI30)</f>
        <v>62</v>
      </c>
      <c r="J30" s="54">
        <f>I30-K30-L30-M30</f>
        <v>53</v>
      </c>
      <c r="K30" s="54">
        <v>6</v>
      </c>
      <c r="L30" s="54"/>
      <c r="M30" s="55">
        <v>3</v>
      </c>
      <c r="N30" s="44"/>
      <c r="O30" s="44">
        <v>2</v>
      </c>
      <c r="P30" s="44">
        <v>2</v>
      </c>
      <c r="Q30" s="44">
        <v>2</v>
      </c>
      <c r="R30" s="44"/>
      <c r="S30" s="44"/>
      <c r="T30" s="44">
        <v>4</v>
      </c>
      <c r="U30" s="44"/>
      <c r="V30" s="44"/>
      <c r="W30" s="44">
        <v>1</v>
      </c>
      <c r="X30" s="44">
        <v>1</v>
      </c>
      <c r="Y30" s="44"/>
      <c r="Z30" s="44"/>
      <c r="AA30" s="44"/>
      <c r="AB30" s="44">
        <v>2</v>
      </c>
      <c r="AC30" s="44">
        <v>2</v>
      </c>
      <c r="AD30" s="44"/>
      <c r="AE30" s="44"/>
      <c r="AF30" s="44">
        <v>2</v>
      </c>
      <c r="AG30" s="44"/>
      <c r="AH30" s="44"/>
      <c r="AI30" s="44"/>
    </row>
    <row r="31" spans="1:35">
      <c r="A31" s="40"/>
      <c r="B31" s="41" t="s">
        <v>87</v>
      </c>
      <c r="C31" s="42" t="s">
        <v>88</v>
      </c>
      <c r="D31" s="43">
        <v>60</v>
      </c>
      <c r="E31" s="44">
        <v>2</v>
      </c>
      <c r="F31" s="44"/>
      <c r="G31" s="44"/>
      <c r="H31" s="44">
        <v>3</v>
      </c>
      <c r="I31" s="44">
        <f t="shared" si="6"/>
        <v>40</v>
      </c>
      <c r="J31" s="54">
        <f t="shared" ref="J31:J72" si="7">I31-K31-L31-M31</f>
        <v>33</v>
      </c>
      <c r="K31" s="54">
        <v>4</v>
      </c>
      <c r="L31" s="54"/>
      <c r="M31" s="55">
        <v>3</v>
      </c>
      <c r="N31" s="44"/>
      <c r="O31" s="44">
        <v>2</v>
      </c>
      <c r="P31" s="44">
        <v>1</v>
      </c>
      <c r="Q31" s="44"/>
      <c r="R31" s="44"/>
      <c r="S31" s="44"/>
      <c r="T31" s="44">
        <v>4</v>
      </c>
      <c r="U31" s="44"/>
      <c r="V31" s="44"/>
      <c r="W31" s="44"/>
      <c r="X31" s="44"/>
      <c r="Y31" s="44">
        <v>1</v>
      </c>
      <c r="Z31" s="44"/>
      <c r="AA31" s="44">
        <v>1</v>
      </c>
      <c r="AB31" s="44">
        <v>2</v>
      </c>
      <c r="AC31" s="44">
        <v>2</v>
      </c>
      <c r="AD31" s="44"/>
      <c r="AE31" s="44"/>
      <c r="AF31" s="44">
        <v>2</v>
      </c>
      <c r="AG31" s="44"/>
      <c r="AH31" s="44"/>
      <c r="AI31" s="44"/>
    </row>
    <row r="32" spans="1:35">
      <c r="A32" s="40"/>
      <c r="B32" s="41" t="s">
        <v>89</v>
      </c>
      <c r="C32" s="42" t="s">
        <v>90</v>
      </c>
      <c r="D32" s="43">
        <v>110</v>
      </c>
      <c r="E32" s="44"/>
      <c r="F32" s="44"/>
      <c r="G32" s="44">
        <v>2</v>
      </c>
      <c r="H32" s="44">
        <v>5</v>
      </c>
      <c r="I32" s="44">
        <f t="shared" si="6"/>
        <v>65</v>
      </c>
      <c r="J32" s="54">
        <f t="shared" si="7"/>
        <v>51</v>
      </c>
      <c r="K32" s="54">
        <v>8</v>
      </c>
      <c r="L32" s="54"/>
      <c r="M32" s="55">
        <v>6</v>
      </c>
      <c r="N32" s="44">
        <v>1</v>
      </c>
      <c r="O32" s="44">
        <v>2</v>
      </c>
      <c r="P32" s="44">
        <v>1</v>
      </c>
      <c r="Q32" s="44"/>
      <c r="R32" s="44"/>
      <c r="S32" s="44"/>
      <c r="T32" s="44">
        <v>8</v>
      </c>
      <c r="U32" s="44">
        <v>2</v>
      </c>
      <c r="V32" s="44"/>
      <c r="W32" s="44"/>
      <c r="X32" s="44">
        <v>4</v>
      </c>
      <c r="Y32" s="44">
        <v>1</v>
      </c>
      <c r="Z32" s="44"/>
      <c r="AA32" s="44">
        <v>2</v>
      </c>
      <c r="AB32" s="44">
        <v>3</v>
      </c>
      <c r="AC32" s="44">
        <v>4</v>
      </c>
      <c r="AD32" s="44">
        <v>4</v>
      </c>
      <c r="AE32" s="44"/>
      <c r="AF32" s="44">
        <v>4</v>
      </c>
      <c r="AG32" s="44"/>
      <c r="AH32" s="44"/>
      <c r="AI32" s="44">
        <v>2</v>
      </c>
    </row>
    <row r="33" spans="1:35">
      <c r="A33" s="40"/>
      <c r="B33" s="41" t="s">
        <v>91</v>
      </c>
      <c r="C33" s="42" t="s">
        <v>92</v>
      </c>
      <c r="D33" s="43">
        <v>30</v>
      </c>
      <c r="E33" s="44"/>
      <c r="F33" s="44"/>
      <c r="G33" s="44">
        <v>2</v>
      </c>
      <c r="H33" s="44">
        <v>2</v>
      </c>
      <c r="I33" s="44">
        <f t="shared" si="6"/>
        <v>21</v>
      </c>
      <c r="J33" s="54">
        <f t="shared" si="7"/>
        <v>19</v>
      </c>
      <c r="K33" s="54">
        <v>2</v>
      </c>
      <c r="L33" s="54"/>
      <c r="M33" s="55"/>
      <c r="N33" s="44"/>
      <c r="O33" s="44"/>
      <c r="P33" s="44"/>
      <c r="Q33" s="44"/>
      <c r="R33" s="44"/>
      <c r="S33" s="44"/>
      <c r="T33" s="44"/>
      <c r="U33" s="44"/>
      <c r="V33" s="44">
        <v>1</v>
      </c>
      <c r="W33" s="44"/>
      <c r="X33" s="44">
        <v>1</v>
      </c>
      <c r="Y33" s="44"/>
      <c r="Z33" s="44"/>
      <c r="AA33" s="44"/>
      <c r="AB33" s="44"/>
      <c r="AC33" s="44">
        <v>2</v>
      </c>
      <c r="AD33" s="44"/>
      <c r="AE33" s="44"/>
      <c r="AF33" s="44">
        <v>1</v>
      </c>
      <c r="AG33" s="44"/>
      <c r="AH33" s="44"/>
      <c r="AI33" s="44"/>
    </row>
    <row r="34" customHeight="1" spans="1:35">
      <c r="A34" s="40"/>
      <c r="B34" s="41" t="s">
        <v>93</v>
      </c>
      <c r="C34" s="42" t="s">
        <v>94</v>
      </c>
      <c r="D34" s="43">
        <v>30</v>
      </c>
      <c r="E34" s="44"/>
      <c r="F34" s="44"/>
      <c r="G34" s="44">
        <v>2</v>
      </c>
      <c r="H34" s="44">
        <v>2</v>
      </c>
      <c r="I34" s="44">
        <f t="shared" si="6"/>
        <v>18</v>
      </c>
      <c r="J34" s="54">
        <f t="shared" si="7"/>
        <v>16</v>
      </c>
      <c r="K34" s="54">
        <v>2</v>
      </c>
      <c r="L34" s="54"/>
      <c r="M34" s="55"/>
      <c r="N34" s="44"/>
      <c r="O34" s="44">
        <v>1</v>
      </c>
      <c r="P34" s="44">
        <v>1</v>
      </c>
      <c r="Q34" s="44"/>
      <c r="R34" s="44"/>
      <c r="S34" s="44">
        <v>1</v>
      </c>
      <c r="T34" s="44"/>
      <c r="U34" s="44">
        <v>1</v>
      </c>
      <c r="V34" s="44"/>
      <c r="W34" s="44"/>
      <c r="X34" s="44">
        <v>1</v>
      </c>
      <c r="Y34" s="44"/>
      <c r="Z34" s="44"/>
      <c r="AA34" s="44">
        <v>1</v>
      </c>
      <c r="AB34" s="44"/>
      <c r="AC34" s="44"/>
      <c r="AD34" s="44"/>
      <c r="AE34" s="44"/>
      <c r="AF34" s="44">
        <v>2</v>
      </c>
      <c r="AG34" s="44"/>
      <c r="AH34" s="44"/>
      <c r="AI34" s="44"/>
    </row>
    <row r="35" customHeight="1" spans="1:35">
      <c r="A35" s="40"/>
      <c r="B35" s="41" t="s">
        <v>95</v>
      </c>
      <c r="C35" s="42" t="s">
        <v>96</v>
      </c>
      <c r="D35" s="43">
        <v>80</v>
      </c>
      <c r="E35" s="44"/>
      <c r="F35" s="44"/>
      <c r="G35" s="44">
        <v>2</v>
      </c>
      <c r="H35" s="44">
        <v>4</v>
      </c>
      <c r="I35" s="44">
        <f t="shared" si="6"/>
        <v>43</v>
      </c>
      <c r="J35" s="54">
        <f t="shared" si="7"/>
        <v>33</v>
      </c>
      <c r="K35" s="54">
        <v>6</v>
      </c>
      <c r="L35" s="54"/>
      <c r="M35" s="55">
        <v>4</v>
      </c>
      <c r="N35" s="44"/>
      <c r="O35" s="44"/>
      <c r="P35" s="44">
        <v>1</v>
      </c>
      <c r="Q35" s="44"/>
      <c r="R35" s="44">
        <v>2</v>
      </c>
      <c r="S35" s="44"/>
      <c r="T35" s="44">
        <v>4</v>
      </c>
      <c r="U35" s="44">
        <v>1</v>
      </c>
      <c r="V35" s="44"/>
      <c r="W35" s="44"/>
      <c r="X35" s="44">
        <v>3</v>
      </c>
      <c r="Y35" s="44"/>
      <c r="Z35" s="44">
        <v>2</v>
      </c>
      <c r="AA35" s="44">
        <v>2</v>
      </c>
      <c r="AB35" s="44">
        <v>3</v>
      </c>
      <c r="AC35" s="44">
        <v>4</v>
      </c>
      <c r="AD35" s="44">
        <v>4</v>
      </c>
      <c r="AE35" s="44"/>
      <c r="AF35" s="44">
        <v>3</v>
      </c>
      <c r="AG35" s="44"/>
      <c r="AH35" s="44"/>
      <c r="AI35" s="44">
        <v>2</v>
      </c>
    </row>
    <row r="36" s="16" customFormat="1" customHeight="1" spans="1:35">
      <c r="A36" s="40"/>
      <c r="B36" s="41" t="s">
        <v>97</v>
      </c>
      <c r="C36" s="42" t="s">
        <v>98</v>
      </c>
      <c r="D36" s="43">
        <v>40</v>
      </c>
      <c r="E36" s="44"/>
      <c r="F36" s="44"/>
      <c r="G36" s="44">
        <v>2</v>
      </c>
      <c r="H36" s="44">
        <v>2</v>
      </c>
      <c r="I36" s="44">
        <f t="shared" si="6"/>
        <v>26</v>
      </c>
      <c r="J36" s="54">
        <f t="shared" si="7"/>
        <v>23</v>
      </c>
      <c r="K36" s="54">
        <v>3</v>
      </c>
      <c r="L36" s="54"/>
      <c r="M36" s="55"/>
      <c r="N36" s="44"/>
      <c r="O36" s="44">
        <v>1</v>
      </c>
      <c r="P36" s="44"/>
      <c r="Q36" s="44"/>
      <c r="R36" s="44">
        <v>1</v>
      </c>
      <c r="S36" s="44"/>
      <c r="T36" s="44"/>
      <c r="U36" s="44">
        <v>1</v>
      </c>
      <c r="V36" s="44"/>
      <c r="W36" s="44"/>
      <c r="X36" s="44">
        <v>3</v>
      </c>
      <c r="Y36" s="44"/>
      <c r="Z36" s="44"/>
      <c r="AA36" s="44">
        <v>1</v>
      </c>
      <c r="AB36" s="44"/>
      <c r="AC36" s="44">
        <v>1</v>
      </c>
      <c r="AD36" s="44"/>
      <c r="AE36" s="44"/>
      <c r="AF36" s="44">
        <v>2</v>
      </c>
      <c r="AG36" s="44"/>
      <c r="AH36" s="44"/>
      <c r="AI36" s="44"/>
    </row>
    <row r="37" s="16" customFormat="1" customHeight="1" spans="1:35">
      <c r="A37" s="40"/>
      <c r="B37" s="41" t="s">
        <v>99</v>
      </c>
      <c r="C37" s="42" t="s">
        <v>100</v>
      </c>
      <c r="D37" s="43">
        <v>50</v>
      </c>
      <c r="E37" s="44"/>
      <c r="F37" s="44"/>
      <c r="G37" s="44">
        <v>2</v>
      </c>
      <c r="H37" s="44">
        <v>3</v>
      </c>
      <c r="I37" s="44">
        <f t="shared" si="6"/>
        <v>27</v>
      </c>
      <c r="J37" s="54">
        <f t="shared" si="7"/>
        <v>21</v>
      </c>
      <c r="K37" s="54">
        <v>4</v>
      </c>
      <c r="L37" s="54"/>
      <c r="M37" s="55">
        <v>2</v>
      </c>
      <c r="N37" s="44"/>
      <c r="O37" s="44">
        <v>1</v>
      </c>
      <c r="P37" s="44">
        <v>1</v>
      </c>
      <c r="Q37" s="44">
        <v>1</v>
      </c>
      <c r="R37" s="44">
        <v>1</v>
      </c>
      <c r="S37" s="44"/>
      <c r="T37" s="44">
        <v>4</v>
      </c>
      <c r="U37" s="44">
        <v>2</v>
      </c>
      <c r="V37" s="44"/>
      <c r="W37" s="44">
        <v>1</v>
      </c>
      <c r="X37" s="44"/>
      <c r="Y37" s="44">
        <v>1</v>
      </c>
      <c r="Z37" s="44">
        <v>1</v>
      </c>
      <c r="AA37" s="44"/>
      <c r="AB37" s="44">
        <v>1</v>
      </c>
      <c r="AC37" s="44"/>
      <c r="AD37" s="44">
        <v>1</v>
      </c>
      <c r="AE37" s="44"/>
      <c r="AF37" s="44">
        <v>2</v>
      </c>
      <c r="AG37" s="44">
        <v>1</v>
      </c>
      <c r="AH37" s="44"/>
      <c r="AI37" s="44"/>
    </row>
    <row r="38" customHeight="1" spans="1:35">
      <c r="A38" s="40"/>
      <c r="B38" s="41" t="s">
        <v>101</v>
      </c>
      <c r="C38" s="42" t="s">
        <v>102</v>
      </c>
      <c r="D38" s="43">
        <v>30</v>
      </c>
      <c r="E38" s="44"/>
      <c r="F38" s="44"/>
      <c r="G38" s="44">
        <v>1</v>
      </c>
      <c r="H38" s="44">
        <v>3</v>
      </c>
      <c r="I38" s="44">
        <f t="shared" si="6"/>
        <v>18</v>
      </c>
      <c r="J38" s="54">
        <f t="shared" si="7"/>
        <v>13</v>
      </c>
      <c r="K38" s="54">
        <v>2</v>
      </c>
      <c r="L38" s="54"/>
      <c r="M38" s="55">
        <v>3</v>
      </c>
      <c r="N38" s="44"/>
      <c r="O38" s="44">
        <v>1</v>
      </c>
      <c r="P38" s="44"/>
      <c r="Q38" s="44"/>
      <c r="R38" s="44"/>
      <c r="S38" s="44"/>
      <c r="T38" s="44">
        <v>2</v>
      </c>
      <c r="U38" s="44"/>
      <c r="V38" s="44"/>
      <c r="W38" s="44"/>
      <c r="X38" s="44">
        <v>1</v>
      </c>
      <c r="Y38" s="44"/>
      <c r="Z38" s="44"/>
      <c r="AA38" s="44">
        <v>1</v>
      </c>
      <c r="AB38" s="44">
        <v>1</v>
      </c>
      <c r="AC38" s="44"/>
      <c r="AD38" s="44"/>
      <c r="AE38" s="44"/>
      <c r="AF38" s="44">
        <v>1</v>
      </c>
      <c r="AG38" s="44">
        <v>1</v>
      </c>
      <c r="AH38" s="44"/>
      <c r="AI38" s="44"/>
    </row>
    <row r="39" customHeight="1" spans="1:35">
      <c r="A39" s="40"/>
      <c r="B39" s="41" t="s">
        <v>103</v>
      </c>
      <c r="C39" s="42" t="s">
        <v>104</v>
      </c>
      <c r="D39" s="43">
        <v>40</v>
      </c>
      <c r="E39" s="44"/>
      <c r="F39" s="44"/>
      <c r="G39" s="44">
        <v>1</v>
      </c>
      <c r="H39" s="44">
        <v>3</v>
      </c>
      <c r="I39" s="44">
        <f t="shared" si="6"/>
        <v>26</v>
      </c>
      <c r="J39" s="54">
        <f t="shared" si="7"/>
        <v>23</v>
      </c>
      <c r="K39" s="54">
        <v>3</v>
      </c>
      <c r="L39" s="54"/>
      <c r="M39" s="55"/>
      <c r="N39" s="44"/>
      <c r="O39" s="44"/>
      <c r="P39" s="44">
        <v>1</v>
      </c>
      <c r="Q39" s="44"/>
      <c r="R39" s="44"/>
      <c r="S39" s="44">
        <v>1</v>
      </c>
      <c r="T39" s="44">
        <v>3</v>
      </c>
      <c r="U39" s="44">
        <v>1</v>
      </c>
      <c r="V39" s="44"/>
      <c r="W39" s="44">
        <v>1</v>
      </c>
      <c r="X39" s="44"/>
      <c r="Y39" s="44"/>
      <c r="Z39" s="44">
        <v>1</v>
      </c>
      <c r="AA39" s="44"/>
      <c r="AB39" s="44">
        <v>1</v>
      </c>
      <c r="AC39" s="44"/>
      <c r="AD39" s="44"/>
      <c r="AE39" s="44"/>
      <c r="AF39" s="44">
        <v>1</v>
      </c>
      <c r="AG39" s="44"/>
      <c r="AH39" s="44"/>
      <c r="AI39" s="44"/>
    </row>
    <row r="40" customHeight="1" spans="1:35">
      <c r="A40" s="40"/>
      <c r="B40" s="41" t="s">
        <v>105</v>
      </c>
      <c r="C40" s="42" t="s">
        <v>106</v>
      </c>
      <c r="D40" s="43">
        <v>25</v>
      </c>
      <c r="E40" s="44"/>
      <c r="F40" s="44"/>
      <c r="G40" s="44"/>
      <c r="H40" s="44">
        <v>2</v>
      </c>
      <c r="I40" s="44">
        <f t="shared" si="6"/>
        <v>15</v>
      </c>
      <c r="J40" s="54">
        <f t="shared" si="7"/>
        <v>12</v>
      </c>
      <c r="K40" s="54">
        <v>1</v>
      </c>
      <c r="L40" s="54"/>
      <c r="M40" s="55">
        <v>2</v>
      </c>
      <c r="N40" s="44">
        <v>1</v>
      </c>
      <c r="O40" s="44"/>
      <c r="P40" s="44">
        <v>1</v>
      </c>
      <c r="Q40" s="44">
        <v>1</v>
      </c>
      <c r="R40" s="44"/>
      <c r="S40" s="44"/>
      <c r="T40" s="44">
        <v>2</v>
      </c>
      <c r="U40" s="44">
        <v>2</v>
      </c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>
        <v>1</v>
      </c>
      <c r="AG40" s="44"/>
      <c r="AH40" s="44"/>
      <c r="AI40" s="44"/>
    </row>
    <row r="41" spans="1:35">
      <c r="A41" s="40"/>
      <c r="B41" s="41" t="s">
        <v>107</v>
      </c>
      <c r="C41" s="42" t="s">
        <v>108</v>
      </c>
      <c r="D41" s="43">
        <v>10</v>
      </c>
      <c r="E41" s="44"/>
      <c r="F41" s="44"/>
      <c r="G41" s="44"/>
      <c r="H41" s="44">
        <v>1</v>
      </c>
      <c r="I41" s="44">
        <f t="shared" si="6"/>
        <v>6</v>
      </c>
      <c r="J41" s="54">
        <f t="shared" si="7"/>
        <v>6</v>
      </c>
      <c r="K41" s="54"/>
      <c r="L41" s="54"/>
      <c r="M41" s="55"/>
      <c r="N41" s="44"/>
      <c r="O41" s="44"/>
      <c r="P41" s="44"/>
      <c r="Q41" s="44"/>
      <c r="R41" s="44"/>
      <c r="S41" s="44"/>
      <c r="T41" s="44">
        <v>2</v>
      </c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>
        <v>1</v>
      </c>
      <c r="AG41" s="44"/>
      <c r="AH41" s="44"/>
      <c r="AI41" s="44"/>
    </row>
    <row r="42" spans="1:35">
      <c r="A42" s="40"/>
      <c r="B42" s="41" t="s">
        <v>109</v>
      </c>
      <c r="C42" s="42" t="s">
        <v>110</v>
      </c>
      <c r="D42" s="43">
        <v>40</v>
      </c>
      <c r="E42" s="44"/>
      <c r="F42" s="44">
        <v>2</v>
      </c>
      <c r="G42" s="44">
        <v>2</v>
      </c>
      <c r="H42" s="44">
        <v>2</v>
      </c>
      <c r="I42" s="44">
        <f t="shared" si="6"/>
        <v>24</v>
      </c>
      <c r="J42" s="54">
        <f t="shared" si="7"/>
        <v>21</v>
      </c>
      <c r="K42" s="54">
        <v>3</v>
      </c>
      <c r="L42" s="54"/>
      <c r="M42" s="55"/>
      <c r="N42" s="44"/>
      <c r="O42" s="44"/>
      <c r="P42" s="44"/>
      <c r="Q42" s="44"/>
      <c r="R42" s="44"/>
      <c r="S42" s="44">
        <v>1</v>
      </c>
      <c r="T42" s="44">
        <v>2</v>
      </c>
      <c r="U42" s="44"/>
      <c r="V42" s="44">
        <v>1</v>
      </c>
      <c r="W42" s="44">
        <v>1</v>
      </c>
      <c r="X42" s="44">
        <v>1</v>
      </c>
      <c r="Y42" s="44"/>
      <c r="Z42" s="44"/>
      <c r="AA42" s="44"/>
      <c r="AB42" s="44">
        <v>1</v>
      </c>
      <c r="AC42" s="44">
        <v>2</v>
      </c>
      <c r="AD42" s="44"/>
      <c r="AE42" s="44"/>
      <c r="AF42" s="44">
        <v>1</v>
      </c>
      <c r="AG42" s="44"/>
      <c r="AH42" s="44"/>
      <c r="AI42" s="44"/>
    </row>
    <row r="43" spans="1:35">
      <c r="A43" s="40"/>
      <c r="B43" s="41" t="s">
        <v>111</v>
      </c>
      <c r="C43" s="42" t="s">
        <v>112</v>
      </c>
      <c r="D43" s="43">
        <v>25</v>
      </c>
      <c r="E43" s="44">
        <v>1</v>
      </c>
      <c r="F43" s="44"/>
      <c r="G43" s="44"/>
      <c r="H43" s="44">
        <v>2</v>
      </c>
      <c r="I43" s="44">
        <f t="shared" si="6"/>
        <v>15</v>
      </c>
      <c r="J43" s="54">
        <f t="shared" si="7"/>
        <v>14</v>
      </c>
      <c r="K43" s="54">
        <v>1</v>
      </c>
      <c r="L43" s="54"/>
      <c r="M43" s="55"/>
      <c r="N43" s="44"/>
      <c r="O43" s="44"/>
      <c r="P43" s="44"/>
      <c r="Q43" s="44"/>
      <c r="R43" s="44">
        <v>1</v>
      </c>
      <c r="S43" s="44"/>
      <c r="T43" s="44">
        <v>1</v>
      </c>
      <c r="U43" s="44">
        <v>1</v>
      </c>
      <c r="V43" s="44"/>
      <c r="W43" s="44"/>
      <c r="X43" s="44">
        <v>1</v>
      </c>
      <c r="Y43" s="44"/>
      <c r="Z43" s="44"/>
      <c r="AA43" s="44"/>
      <c r="AB43" s="44">
        <v>1</v>
      </c>
      <c r="AC43" s="44"/>
      <c r="AD43" s="44"/>
      <c r="AE43" s="44"/>
      <c r="AF43" s="44">
        <v>2</v>
      </c>
      <c r="AG43" s="44"/>
      <c r="AH43" s="44"/>
      <c r="AI43" s="44"/>
    </row>
    <row r="44" spans="1:35">
      <c r="A44" s="40"/>
      <c r="B44" s="41" t="s">
        <v>113</v>
      </c>
      <c r="C44" s="42" t="s">
        <v>114</v>
      </c>
      <c r="D44" s="43">
        <v>50</v>
      </c>
      <c r="E44" s="44"/>
      <c r="F44" s="44"/>
      <c r="G44" s="44"/>
      <c r="H44" s="44">
        <v>2</v>
      </c>
      <c r="I44" s="44">
        <f t="shared" si="6"/>
        <v>39</v>
      </c>
      <c r="J44" s="54">
        <f t="shared" si="7"/>
        <v>33</v>
      </c>
      <c r="K44" s="54">
        <v>4</v>
      </c>
      <c r="L44" s="54"/>
      <c r="M44" s="55">
        <v>2</v>
      </c>
      <c r="N44" s="44"/>
      <c r="O44" s="44"/>
      <c r="P44" s="44"/>
      <c r="Q44" s="44"/>
      <c r="R44" s="44">
        <v>1</v>
      </c>
      <c r="S44" s="44"/>
      <c r="T44" s="44">
        <v>2</v>
      </c>
      <c r="U44" s="44"/>
      <c r="V44" s="44"/>
      <c r="W44" s="44"/>
      <c r="X44" s="44">
        <v>1</v>
      </c>
      <c r="Y44" s="44"/>
      <c r="Z44" s="44"/>
      <c r="AA44" s="44"/>
      <c r="AB44" s="44">
        <v>2</v>
      </c>
      <c r="AC44" s="44"/>
      <c r="AD44" s="44">
        <v>1</v>
      </c>
      <c r="AE44" s="44"/>
      <c r="AF44" s="44">
        <v>2</v>
      </c>
      <c r="AG44" s="44"/>
      <c r="AH44" s="44"/>
      <c r="AI44" s="44"/>
    </row>
    <row r="45" spans="1:35">
      <c r="A45" s="40"/>
      <c r="B45" s="41" t="s">
        <v>115</v>
      </c>
      <c r="C45" s="42" t="s">
        <v>116</v>
      </c>
      <c r="D45" s="43">
        <v>50</v>
      </c>
      <c r="E45" s="44"/>
      <c r="F45" s="44"/>
      <c r="G45" s="44">
        <v>2</v>
      </c>
      <c r="H45" s="44">
        <v>3</v>
      </c>
      <c r="I45" s="44">
        <f t="shared" si="6"/>
        <v>15</v>
      </c>
      <c r="J45" s="54">
        <f t="shared" si="7"/>
        <v>8</v>
      </c>
      <c r="K45" s="54">
        <v>4</v>
      </c>
      <c r="L45" s="54"/>
      <c r="M45" s="55">
        <v>3</v>
      </c>
      <c r="N45" s="44"/>
      <c r="O45" s="44">
        <v>2</v>
      </c>
      <c r="P45" s="44">
        <v>1</v>
      </c>
      <c r="Q45" s="44"/>
      <c r="R45" s="44">
        <v>1</v>
      </c>
      <c r="S45" s="44">
        <v>2</v>
      </c>
      <c r="T45" s="44">
        <v>6</v>
      </c>
      <c r="U45" s="44">
        <v>3</v>
      </c>
      <c r="V45" s="44"/>
      <c r="W45" s="44"/>
      <c r="X45" s="44">
        <v>1</v>
      </c>
      <c r="Y45" s="44">
        <v>2</v>
      </c>
      <c r="Z45" s="44"/>
      <c r="AA45" s="44"/>
      <c r="AB45" s="44"/>
      <c r="AC45" s="44">
        <v>2</v>
      </c>
      <c r="AD45" s="44">
        <v>2</v>
      </c>
      <c r="AE45" s="44">
        <v>2</v>
      </c>
      <c r="AF45" s="44">
        <v>2</v>
      </c>
      <c r="AG45" s="44">
        <v>2</v>
      </c>
      <c r="AH45" s="44">
        <v>2</v>
      </c>
      <c r="AI45" s="44"/>
    </row>
    <row r="46" spans="1:35">
      <c r="A46" s="40"/>
      <c r="B46" s="41" t="s">
        <v>117</v>
      </c>
      <c r="C46" s="42" t="s">
        <v>118</v>
      </c>
      <c r="D46" s="43">
        <v>30</v>
      </c>
      <c r="E46" s="44"/>
      <c r="F46" s="44"/>
      <c r="G46" s="44">
        <v>2</v>
      </c>
      <c r="H46" s="44">
        <v>2</v>
      </c>
      <c r="I46" s="44">
        <f t="shared" si="6"/>
        <v>11</v>
      </c>
      <c r="J46" s="54">
        <f t="shared" si="7"/>
        <v>9</v>
      </c>
      <c r="K46" s="54">
        <v>2</v>
      </c>
      <c r="L46" s="54"/>
      <c r="M46" s="55"/>
      <c r="N46" s="44"/>
      <c r="O46" s="44"/>
      <c r="P46" s="44">
        <v>1</v>
      </c>
      <c r="Q46" s="44">
        <v>1</v>
      </c>
      <c r="R46" s="44"/>
      <c r="S46" s="44"/>
      <c r="T46" s="44"/>
      <c r="U46" s="44">
        <v>4</v>
      </c>
      <c r="V46" s="44"/>
      <c r="W46" s="44">
        <v>1</v>
      </c>
      <c r="X46" s="44"/>
      <c r="Y46" s="44"/>
      <c r="Z46" s="44"/>
      <c r="AA46" s="44">
        <v>1</v>
      </c>
      <c r="AB46" s="44">
        <v>2</v>
      </c>
      <c r="AC46" s="44"/>
      <c r="AD46" s="44"/>
      <c r="AE46" s="44"/>
      <c r="AF46" s="44">
        <v>2</v>
      </c>
      <c r="AG46" s="44"/>
      <c r="AH46" s="44">
        <v>1</v>
      </c>
      <c r="AI46" s="44">
        <v>2</v>
      </c>
    </row>
    <row r="47" spans="1:35">
      <c r="A47" s="40"/>
      <c r="B47" s="41" t="s">
        <v>119</v>
      </c>
      <c r="C47" s="42" t="s">
        <v>120</v>
      </c>
      <c r="D47" s="43">
        <v>55</v>
      </c>
      <c r="E47" s="44"/>
      <c r="F47" s="44"/>
      <c r="G47" s="44">
        <v>2</v>
      </c>
      <c r="H47" s="44">
        <v>4</v>
      </c>
      <c r="I47" s="44">
        <f t="shared" si="6"/>
        <v>38</v>
      </c>
      <c r="J47" s="54">
        <f t="shared" si="7"/>
        <v>34</v>
      </c>
      <c r="K47" s="54">
        <v>4</v>
      </c>
      <c r="L47" s="54"/>
      <c r="M47" s="55"/>
      <c r="N47" s="44"/>
      <c r="O47" s="44">
        <v>1</v>
      </c>
      <c r="P47" s="44"/>
      <c r="Q47" s="44">
        <v>1</v>
      </c>
      <c r="R47" s="44"/>
      <c r="S47" s="44"/>
      <c r="T47" s="44"/>
      <c r="U47" s="44">
        <v>1</v>
      </c>
      <c r="V47" s="44">
        <v>2</v>
      </c>
      <c r="W47" s="44"/>
      <c r="X47" s="44">
        <v>1</v>
      </c>
      <c r="Y47" s="44">
        <v>1</v>
      </c>
      <c r="Z47" s="44"/>
      <c r="AA47" s="44"/>
      <c r="AB47" s="44"/>
      <c r="AC47" s="44"/>
      <c r="AD47" s="44"/>
      <c r="AE47" s="44">
        <v>1</v>
      </c>
      <c r="AF47" s="44">
        <v>3</v>
      </c>
      <c r="AG47" s="44"/>
      <c r="AH47" s="44"/>
      <c r="AI47" s="44"/>
    </row>
    <row r="48" spans="1:35">
      <c r="A48" s="40"/>
      <c r="B48" s="41" t="s">
        <v>121</v>
      </c>
      <c r="C48" s="42" t="s">
        <v>122</v>
      </c>
      <c r="D48" s="43">
        <v>140</v>
      </c>
      <c r="E48" s="44">
        <v>1</v>
      </c>
      <c r="F48" s="44"/>
      <c r="G48" s="44">
        <v>3</v>
      </c>
      <c r="H48" s="44">
        <v>4</v>
      </c>
      <c r="I48" s="44">
        <f t="shared" si="6"/>
        <v>95</v>
      </c>
      <c r="J48" s="54">
        <f t="shared" si="7"/>
        <v>84</v>
      </c>
      <c r="K48" s="54">
        <v>11</v>
      </c>
      <c r="L48" s="54"/>
      <c r="M48" s="55"/>
      <c r="N48" s="44"/>
      <c r="O48" s="44"/>
      <c r="P48" s="44">
        <v>1</v>
      </c>
      <c r="Q48" s="44"/>
      <c r="R48" s="44">
        <v>2</v>
      </c>
      <c r="S48" s="44">
        <v>1</v>
      </c>
      <c r="T48" s="44">
        <v>8</v>
      </c>
      <c r="U48" s="44"/>
      <c r="V48" s="44"/>
      <c r="W48" s="44"/>
      <c r="X48" s="44">
        <v>3</v>
      </c>
      <c r="Y48" s="44"/>
      <c r="Z48" s="44">
        <v>2</v>
      </c>
      <c r="AA48" s="44">
        <v>3</v>
      </c>
      <c r="AB48" s="44">
        <v>4</v>
      </c>
      <c r="AC48" s="44">
        <v>4</v>
      </c>
      <c r="AD48" s="44">
        <v>4</v>
      </c>
      <c r="AE48" s="44"/>
      <c r="AF48" s="44">
        <v>3</v>
      </c>
      <c r="AG48" s="44"/>
      <c r="AH48" s="44"/>
      <c r="AI48" s="44">
        <v>2</v>
      </c>
    </row>
    <row r="49" spans="1:35">
      <c r="A49" s="40"/>
      <c r="B49" s="41" t="s">
        <v>123</v>
      </c>
      <c r="C49" s="42" t="s">
        <v>124</v>
      </c>
      <c r="D49" s="43">
        <v>60</v>
      </c>
      <c r="E49" s="44"/>
      <c r="F49" s="44">
        <v>2</v>
      </c>
      <c r="G49" s="44">
        <v>2</v>
      </c>
      <c r="H49" s="44">
        <v>4</v>
      </c>
      <c r="I49" s="44">
        <f t="shared" si="6"/>
        <v>38</v>
      </c>
      <c r="J49" s="54">
        <f t="shared" si="7"/>
        <v>34</v>
      </c>
      <c r="K49" s="54">
        <v>4</v>
      </c>
      <c r="L49" s="54"/>
      <c r="M49" s="55"/>
      <c r="N49" s="44"/>
      <c r="O49" s="44">
        <v>1</v>
      </c>
      <c r="P49" s="44">
        <v>1</v>
      </c>
      <c r="Q49" s="44"/>
      <c r="R49" s="44">
        <v>1</v>
      </c>
      <c r="S49" s="44"/>
      <c r="T49" s="44">
        <v>4</v>
      </c>
      <c r="U49" s="44"/>
      <c r="V49" s="44"/>
      <c r="W49" s="44"/>
      <c r="X49" s="44"/>
      <c r="Y49" s="44"/>
      <c r="Z49" s="44"/>
      <c r="AA49" s="44">
        <v>1</v>
      </c>
      <c r="AB49" s="44"/>
      <c r="AC49" s="44"/>
      <c r="AD49" s="44">
        <v>2</v>
      </c>
      <c r="AE49" s="44"/>
      <c r="AF49" s="44">
        <v>4</v>
      </c>
      <c r="AG49" s="44"/>
      <c r="AH49" s="44"/>
      <c r="AI49" s="44"/>
    </row>
    <row r="50" spans="1:35">
      <c r="A50" s="40"/>
      <c r="B50" s="41" t="s">
        <v>125</v>
      </c>
      <c r="C50" s="42" t="s">
        <v>126</v>
      </c>
      <c r="D50" s="43">
        <v>30</v>
      </c>
      <c r="E50" s="44"/>
      <c r="F50" s="44"/>
      <c r="G50" s="44">
        <v>2</v>
      </c>
      <c r="H50" s="44">
        <v>2</v>
      </c>
      <c r="I50" s="44">
        <f t="shared" si="6"/>
        <v>18</v>
      </c>
      <c r="J50" s="54">
        <f t="shared" si="7"/>
        <v>16</v>
      </c>
      <c r="K50" s="54">
        <v>2</v>
      </c>
      <c r="L50" s="54"/>
      <c r="M50" s="55"/>
      <c r="N50" s="44">
        <v>1</v>
      </c>
      <c r="O50" s="44"/>
      <c r="P50" s="44">
        <v>1</v>
      </c>
      <c r="Q50" s="44">
        <v>1</v>
      </c>
      <c r="R50" s="44"/>
      <c r="S50" s="44">
        <v>2</v>
      </c>
      <c r="T50" s="44">
        <v>2</v>
      </c>
      <c r="U50" s="44">
        <v>1</v>
      </c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</row>
    <row r="51" spans="1:35">
      <c r="A51" s="40"/>
      <c r="B51" s="41" t="s">
        <v>127</v>
      </c>
      <c r="C51" s="42" t="s">
        <v>128</v>
      </c>
      <c r="D51" s="43">
        <v>100</v>
      </c>
      <c r="E51" s="44">
        <v>2</v>
      </c>
      <c r="F51" s="44">
        <v>2</v>
      </c>
      <c r="G51" s="44">
        <v>2</v>
      </c>
      <c r="H51" s="44">
        <v>5</v>
      </c>
      <c r="I51" s="44">
        <f t="shared" si="6"/>
        <v>60</v>
      </c>
      <c r="J51" s="54">
        <f t="shared" si="7"/>
        <v>52</v>
      </c>
      <c r="K51" s="54">
        <v>8</v>
      </c>
      <c r="L51" s="54"/>
      <c r="M51" s="55"/>
      <c r="N51" s="44">
        <v>1</v>
      </c>
      <c r="O51" s="44">
        <v>1</v>
      </c>
      <c r="P51" s="44">
        <v>1</v>
      </c>
      <c r="Q51" s="44"/>
      <c r="R51" s="44">
        <v>1</v>
      </c>
      <c r="S51" s="44">
        <v>1</v>
      </c>
      <c r="T51" s="44">
        <v>5</v>
      </c>
      <c r="U51" s="44">
        <v>1</v>
      </c>
      <c r="V51" s="44"/>
      <c r="W51" s="44">
        <v>1</v>
      </c>
      <c r="X51" s="44">
        <v>3</v>
      </c>
      <c r="Y51" s="44"/>
      <c r="Z51" s="44">
        <v>1</v>
      </c>
      <c r="AA51" s="44">
        <v>2</v>
      </c>
      <c r="AB51" s="44">
        <v>3</v>
      </c>
      <c r="AC51" s="44">
        <v>2</v>
      </c>
      <c r="AD51" s="44">
        <v>3</v>
      </c>
      <c r="AE51" s="44">
        <v>1</v>
      </c>
      <c r="AF51" s="44">
        <v>2</v>
      </c>
      <c r="AG51" s="44"/>
      <c r="AH51" s="44"/>
      <c r="AI51" s="44"/>
    </row>
    <row r="52" spans="1:35">
      <c r="A52" s="40"/>
      <c r="B52" s="41" t="s">
        <v>129</v>
      </c>
      <c r="C52" s="42" t="s">
        <v>130</v>
      </c>
      <c r="D52" s="43">
        <v>20</v>
      </c>
      <c r="E52" s="44"/>
      <c r="F52" s="44"/>
      <c r="G52" s="44">
        <v>2</v>
      </c>
      <c r="H52" s="44"/>
      <c r="I52" s="44">
        <f t="shared" si="6"/>
        <v>13</v>
      </c>
      <c r="J52" s="54">
        <f t="shared" si="7"/>
        <v>12</v>
      </c>
      <c r="K52" s="54">
        <v>1</v>
      </c>
      <c r="L52" s="54"/>
      <c r="M52" s="55"/>
      <c r="N52" s="44"/>
      <c r="O52" s="44"/>
      <c r="P52" s="44">
        <v>1</v>
      </c>
      <c r="Q52" s="44"/>
      <c r="R52" s="44"/>
      <c r="S52" s="44"/>
      <c r="T52" s="44">
        <v>2</v>
      </c>
      <c r="U52" s="44"/>
      <c r="V52" s="44"/>
      <c r="W52" s="44"/>
      <c r="X52" s="44"/>
      <c r="Y52" s="44"/>
      <c r="Z52" s="44"/>
      <c r="AA52" s="44">
        <v>1</v>
      </c>
      <c r="AB52" s="44"/>
      <c r="AC52" s="44"/>
      <c r="AD52" s="44">
        <v>1</v>
      </c>
      <c r="AE52" s="44"/>
      <c r="AF52" s="44"/>
      <c r="AG52" s="44"/>
      <c r="AH52" s="44"/>
      <c r="AI52" s="44"/>
    </row>
    <row r="53" spans="1:35">
      <c r="A53" s="40"/>
      <c r="B53" s="41" t="s">
        <v>131</v>
      </c>
      <c r="C53" s="42" t="s">
        <v>132</v>
      </c>
      <c r="D53" s="43">
        <v>25</v>
      </c>
      <c r="E53" s="44"/>
      <c r="F53" s="44"/>
      <c r="G53" s="44"/>
      <c r="H53" s="44"/>
      <c r="I53" s="44">
        <f t="shared" si="6"/>
        <v>22</v>
      </c>
      <c r="J53" s="54">
        <f t="shared" si="7"/>
        <v>21</v>
      </c>
      <c r="K53" s="54">
        <v>1</v>
      </c>
      <c r="L53" s="54"/>
      <c r="M53" s="55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>
        <v>1</v>
      </c>
      <c r="AB53" s="44">
        <v>2</v>
      </c>
      <c r="AC53" s="44"/>
      <c r="AD53" s="44"/>
      <c r="AE53" s="44"/>
      <c r="AF53" s="44"/>
      <c r="AG53" s="44"/>
      <c r="AH53" s="44"/>
      <c r="AI53" s="44"/>
    </row>
    <row r="54" spans="1:35">
      <c r="A54" s="40"/>
      <c r="B54" s="41" t="s">
        <v>133</v>
      </c>
      <c r="C54" s="42" t="s">
        <v>134</v>
      </c>
      <c r="D54" s="43">
        <v>80</v>
      </c>
      <c r="E54" s="44"/>
      <c r="F54" s="44"/>
      <c r="G54" s="44">
        <v>5</v>
      </c>
      <c r="H54" s="44">
        <v>6</v>
      </c>
      <c r="I54" s="44">
        <f t="shared" si="6"/>
        <v>20</v>
      </c>
      <c r="J54" s="54">
        <f t="shared" si="7"/>
        <v>13</v>
      </c>
      <c r="K54" s="54">
        <v>7</v>
      </c>
      <c r="L54" s="54"/>
      <c r="M54" s="55"/>
      <c r="N54" s="44">
        <v>2</v>
      </c>
      <c r="O54" s="44">
        <v>2</v>
      </c>
      <c r="P54" s="44">
        <v>2</v>
      </c>
      <c r="Q54" s="44"/>
      <c r="R54" s="44"/>
      <c r="S54" s="44">
        <v>3</v>
      </c>
      <c r="T54" s="44"/>
      <c r="U54" s="44">
        <v>6</v>
      </c>
      <c r="V54" s="44">
        <v>2</v>
      </c>
      <c r="W54" s="44">
        <v>1</v>
      </c>
      <c r="X54" s="44">
        <v>3</v>
      </c>
      <c r="Y54" s="44">
        <v>3</v>
      </c>
      <c r="Z54" s="44"/>
      <c r="AA54" s="44">
        <v>3</v>
      </c>
      <c r="AB54" s="44">
        <v>3</v>
      </c>
      <c r="AC54" s="44">
        <v>3</v>
      </c>
      <c r="AD54" s="44">
        <v>3</v>
      </c>
      <c r="AE54" s="44">
        <v>3</v>
      </c>
      <c r="AF54" s="44">
        <v>4</v>
      </c>
      <c r="AG54" s="44">
        <v>3</v>
      </c>
      <c r="AH54" s="44"/>
      <c r="AI54" s="44">
        <v>3</v>
      </c>
    </row>
    <row r="55" spans="1:35">
      <c r="A55" s="40"/>
      <c r="B55" s="41" t="s">
        <v>135</v>
      </c>
      <c r="C55" s="42" t="s">
        <v>136</v>
      </c>
      <c r="D55" s="43">
        <v>65</v>
      </c>
      <c r="E55" s="44"/>
      <c r="F55" s="44">
        <v>2</v>
      </c>
      <c r="G55" s="44">
        <v>4</v>
      </c>
      <c r="H55" s="44">
        <v>4</v>
      </c>
      <c r="I55" s="44">
        <f t="shared" si="6"/>
        <v>13</v>
      </c>
      <c r="J55" s="54">
        <f t="shared" si="7"/>
        <v>8</v>
      </c>
      <c r="K55" s="54">
        <v>5</v>
      </c>
      <c r="L55" s="54"/>
      <c r="M55" s="55"/>
      <c r="N55" s="44">
        <v>2</v>
      </c>
      <c r="O55" s="44">
        <v>1</v>
      </c>
      <c r="P55" s="44">
        <v>2</v>
      </c>
      <c r="Q55" s="44"/>
      <c r="R55" s="44"/>
      <c r="S55" s="44">
        <v>2</v>
      </c>
      <c r="T55" s="44">
        <v>7</v>
      </c>
      <c r="U55" s="44">
        <v>4</v>
      </c>
      <c r="V55" s="44"/>
      <c r="W55" s="44">
        <v>1</v>
      </c>
      <c r="X55" s="44">
        <v>3</v>
      </c>
      <c r="Y55" s="44">
        <v>2</v>
      </c>
      <c r="Z55" s="44"/>
      <c r="AA55" s="44">
        <v>2</v>
      </c>
      <c r="AB55" s="44">
        <v>2</v>
      </c>
      <c r="AC55" s="44">
        <v>2</v>
      </c>
      <c r="AD55" s="44">
        <v>2</v>
      </c>
      <c r="AE55" s="44">
        <v>2</v>
      </c>
      <c r="AF55" s="44">
        <v>4</v>
      </c>
      <c r="AG55" s="44">
        <v>2</v>
      </c>
      <c r="AH55" s="44"/>
      <c r="AI55" s="44">
        <v>2</v>
      </c>
    </row>
    <row r="56" spans="1:35">
      <c r="A56" s="40"/>
      <c r="B56" s="41" t="s">
        <v>137</v>
      </c>
      <c r="C56" s="42" t="s">
        <v>138</v>
      </c>
      <c r="D56" s="43">
        <v>55</v>
      </c>
      <c r="E56" s="44">
        <v>2</v>
      </c>
      <c r="F56" s="44"/>
      <c r="G56" s="44">
        <v>2</v>
      </c>
      <c r="H56" s="44">
        <v>3</v>
      </c>
      <c r="I56" s="44">
        <f t="shared" si="6"/>
        <v>30</v>
      </c>
      <c r="J56" s="54">
        <f t="shared" si="7"/>
        <v>26</v>
      </c>
      <c r="K56" s="54">
        <v>4</v>
      </c>
      <c r="L56" s="54"/>
      <c r="M56" s="55"/>
      <c r="N56" s="44"/>
      <c r="O56" s="44">
        <v>1</v>
      </c>
      <c r="P56" s="44"/>
      <c r="Q56" s="44"/>
      <c r="R56" s="44">
        <v>1</v>
      </c>
      <c r="S56" s="44"/>
      <c r="T56" s="44">
        <v>4</v>
      </c>
      <c r="U56" s="44"/>
      <c r="V56" s="44"/>
      <c r="W56" s="44"/>
      <c r="X56" s="44">
        <v>1</v>
      </c>
      <c r="Y56" s="44"/>
      <c r="Z56" s="44">
        <v>1</v>
      </c>
      <c r="AA56" s="44">
        <v>2</v>
      </c>
      <c r="AB56" s="44">
        <v>2</v>
      </c>
      <c r="AC56" s="44">
        <v>2</v>
      </c>
      <c r="AD56" s="44">
        <v>2</v>
      </c>
      <c r="AE56" s="44"/>
      <c r="AF56" s="44">
        <v>2</v>
      </c>
      <c r="AG56" s="44"/>
      <c r="AH56" s="44"/>
      <c r="AI56" s="44"/>
    </row>
    <row r="57" spans="1:35">
      <c r="A57" s="40"/>
      <c r="B57" s="41" t="s">
        <v>139</v>
      </c>
      <c r="C57" s="42" t="s">
        <v>140</v>
      </c>
      <c r="D57" s="43">
        <v>80</v>
      </c>
      <c r="E57" s="44"/>
      <c r="F57" s="44">
        <v>2</v>
      </c>
      <c r="G57" s="44">
        <v>4</v>
      </c>
      <c r="H57" s="44">
        <v>5</v>
      </c>
      <c r="I57" s="44">
        <f t="shared" si="6"/>
        <v>20</v>
      </c>
      <c r="J57" s="54">
        <f t="shared" si="7"/>
        <v>14</v>
      </c>
      <c r="K57" s="54">
        <v>6</v>
      </c>
      <c r="L57" s="54"/>
      <c r="M57" s="55"/>
      <c r="N57" s="44">
        <v>3</v>
      </c>
      <c r="O57" s="44">
        <v>2</v>
      </c>
      <c r="P57" s="44">
        <v>1</v>
      </c>
      <c r="Q57" s="44"/>
      <c r="R57" s="44"/>
      <c r="S57" s="44">
        <v>3</v>
      </c>
      <c r="T57" s="44">
        <v>6</v>
      </c>
      <c r="U57" s="44">
        <v>3</v>
      </c>
      <c r="V57" s="44">
        <v>1</v>
      </c>
      <c r="W57" s="44">
        <v>1</v>
      </c>
      <c r="X57" s="44">
        <v>1</v>
      </c>
      <c r="Y57" s="44">
        <v>3</v>
      </c>
      <c r="Z57" s="44"/>
      <c r="AA57" s="44">
        <v>3</v>
      </c>
      <c r="AB57" s="44">
        <v>3</v>
      </c>
      <c r="AC57" s="44">
        <v>3</v>
      </c>
      <c r="AD57" s="44">
        <v>3</v>
      </c>
      <c r="AE57" s="44">
        <v>3</v>
      </c>
      <c r="AF57" s="44">
        <v>4</v>
      </c>
      <c r="AG57" s="44">
        <v>3</v>
      </c>
      <c r="AH57" s="44"/>
      <c r="AI57" s="44">
        <v>3</v>
      </c>
    </row>
    <row r="58" spans="1:35">
      <c r="A58" s="40"/>
      <c r="B58" s="41" t="s">
        <v>141</v>
      </c>
      <c r="C58" s="42" t="s">
        <v>142</v>
      </c>
      <c r="D58" s="43">
        <v>70</v>
      </c>
      <c r="E58" s="44"/>
      <c r="F58" s="44"/>
      <c r="G58" s="44">
        <v>2</v>
      </c>
      <c r="H58" s="44">
        <v>4</v>
      </c>
      <c r="I58" s="44">
        <f t="shared" si="6"/>
        <v>46</v>
      </c>
      <c r="J58" s="54">
        <f t="shared" si="7"/>
        <v>41</v>
      </c>
      <c r="K58" s="54">
        <v>5</v>
      </c>
      <c r="L58" s="54"/>
      <c r="M58" s="55"/>
      <c r="N58" s="44"/>
      <c r="O58" s="44">
        <v>1</v>
      </c>
      <c r="P58" s="44"/>
      <c r="Q58" s="44"/>
      <c r="R58" s="44">
        <v>1</v>
      </c>
      <c r="S58" s="44">
        <v>1</v>
      </c>
      <c r="T58" s="44">
        <v>2</v>
      </c>
      <c r="U58" s="44">
        <v>1</v>
      </c>
      <c r="V58" s="44">
        <v>1</v>
      </c>
      <c r="W58" s="44">
        <v>1</v>
      </c>
      <c r="X58" s="44">
        <v>1</v>
      </c>
      <c r="Y58" s="44">
        <v>1</v>
      </c>
      <c r="Z58" s="44">
        <v>2</v>
      </c>
      <c r="AA58" s="44">
        <v>1</v>
      </c>
      <c r="AB58" s="44">
        <v>1</v>
      </c>
      <c r="AC58" s="44"/>
      <c r="AD58" s="44">
        <v>2</v>
      </c>
      <c r="AE58" s="44"/>
      <c r="AF58" s="44">
        <v>2</v>
      </c>
      <c r="AG58" s="44"/>
      <c r="AH58" s="44"/>
      <c r="AI58" s="44"/>
    </row>
    <row r="59" spans="1:35">
      <c r="A59" s="40"/>
      <c r="B59" s="41" t="s">
        <v>143</v>
      </c>
      <c r="C59" s="42" t="s">
        <v>144</v>
      </c>
      <c r="D59" s="43">
        <v>30</v>
      </c>
      <c r="E59" s="44"/>
      <c r="F59" s="44"/>
      <c r="G59" s="44">
        <v>2</v>
      </c>
      <c r="H59" s="44">
        <v>3</v>
      </c>
      <c r="I59" s="44">
        <f t="shared" si="6"/>
        <v>15</v>
      </c>
      <c r="J59" s="54">
        <f t="shared" si="7"/>
        <v>13</v>
      </c>
      <c r="K59" s="54">
        <v>2</v>
      </c>
      <c r="L59" s="54"/>
      <c r="M59" s="55"/>
      <c r="N59" s="44"/>
      <c r="O59" s="44">
        <v>1</v>
      </c>
      <c r="P59" s="44">
        <v>1</v>
      </c>
      <c r="Q59" s="44"/>
      <c r="R59" s="44"/>
      <c r="S59" s="44"/>
      <c r="T59" s="44">
        <v>2</v>
      </c>
      <c r="U59" s="44">
        <v>1</v>
      </c>
      <c r="V59" s="44"/>
      <c r="W59" s="44"/>
      <c r="X59" s="44">
        <v>1</v>
      </c>
      <c r="Y59" s="44"/>
      <c r="Z59" s="44"/>
      <c r="AA59" s="44">
        <v>1</v>
      </c>
      <c r="AB59" s="44"/>
      <c r="AC59" s="44"/>
      <c r="AD59" s="44">
        <v>1</v>
      </c>
      <c r="AE59" s="44"/>
      <c r="AF59" s="44">
        <v>2</v>
      </c>
      <c r="AG59" s="44"/>
      <c r="AH59" s="44"/>
      <c r="AI59" s="44"/>
    </row>
    <row r="60" spans="1:35">
      <c r="A60" s="40"/>
      <c r="B60" s="41" t="s">
        <v>145</v>
      </c>
      <c r="C60" s="42" t="s">
        <v>146</v>
      </c>
      <c r="D60" s="43">
        <v>20</v>
      </c>
      <c r="E60" s="44"/>
      <c r="F60" s="44"/>
      <c r="G60" s="44">
        <v>2</v>
      </c>
      <c r="H60" s="44">
        <v>2</v>
      </c>
      <c r="I60" s="44">
        <f t="shared" si="6"/>
        <v>8</v>
      </c>
      <c r="J60" s="54">
        <f t="shared" si="7"/>
        <v>7</v>
      </c>
      <c r="K60" s="54">
        <v>1</v>
      </c>
      <c r="L60" s="54"/>
      <c r="M60" s="55"/>
      <c r="N60" s="44"/>
      <c r="O60" s="44">
        <v>1</v>
      </c>
      <c r="P60" s="44">
        <v>1</v>
      </c>
      <c r="Q60" s="44"/>
      <c r="R60" s="44"/>
      <c r="S60" s="44"/>
      <c r="T60" s="44">
        <v>1</v>
      </c>
      <c r="U60" s="44"/>
      <c r="V60" s="44"/>
      <c r="W60" s="44"/>
      <c r="X60" s="44"/>
      <c r="Y60" s="44"/>
      <c r="Z60" s="44"/>
      <c r="AA60" s="44"/>
      <c r="AB60" s="44"/>
      <c r="AC60" s="44">
        <v>1</v>
      </c>
      <c r="AD60" s="44">
        <v>1</v>
      </c>
      <c r="AE60" s="44">
        <v>1</v>
      </c>
      <c r="AF60" s="44">
        <v>1</v>
      </c>
      <c r="AG60" s="44">
        <v>1</v>
      </c>
      <c r="AH60" s="44"/>
      <c r="AI60" s="44"/>
    </row>
    <row r="61" spans="1:35">
      <c r="A61" s="40"/>
      <c r="B61" s="41" t="s">
        <v>147</v>
      </c>
      <c r="C61" s="42" t="s">
        <v>148</v>
      </c>
      <c r="D61" s="43">
        <v>30</v>
      </c>
      <c r="E61" s="44"/>
      <c r="F61" s="44"/>
      <c r="G61" s="44">
        <v>2</v>
      </c>
      <c r="H61" s="44">
        <v>2</v>
      </c>
      <c r="I61" s="44">
        <f t="shared" si="6"/>
        <v>20</v>
      </c>
      <c r="J61" s="54">
        <f t="shared" si="7"/>
        <v>18</v>
      </c>
      <c r="K61" s="54">
        <v>2</v>
      </c>
      <c r="L61" s="54"/>
      <c r="M61" s="55"/>
      <c r="N61" s="44"/>
      <c r="O61" s="44">
        <v>1</v>
      </c>
      <c r="P61" s="44">
        <v>1</v>
      </c>
      <c r="Q61" s="44"/>
      <c r="R61" s="44"/>
      <c r="S61" s="44"/>
      <c r="T61" s="44"/>
      <c r="U61" s="44">
        <v>1</v>
      </c>
      <c r="V61" s="44"/>
      <c r="W61" s="44"/>
      <c r="X61" s="44">
        <v>1</v>
      </c>
      <c r="Y61" s="44"/>
      <c r="Z61" s="44"/>
      <c r="AA61" s="44"/>
      <c r="AB61" s="44">
        <v>1</v>
      </c>
      <c r="AC61" s="44">
        <v>1</v>
      </c>
      <c r="AD61" s="44"/>
      <c r="AE61" s="44"/>
      <c r="AF61" s="44"/>
      <c r="AG61" s="44"/>
      <c r="AH61" s="44"/>
      <c r="AI61" s="44"/>
    </row>
    <row r="62" spans="1:35">
      <c r="A62" s="40"/>
      <c r="B62" s="41" t="s">
        <v>149</v>
      </c>
      <c r="C62" s="42" t="s">
        <v>150</v>
      </c>
      <c r="D62" s="43">
        <v>30</v>
      </c>
      <c r="E62" s="44"/>
      <c r="F62" s="44"/>
      <c r="G62" s="44">
        <v>2</v>
      </c>
      <c r="H62" s="44">
        <v>2</v>
      </c>
      <c r="I62" s="44">
        <f t="shared" ref="I62:I88" si="8">D62-SUM(E62:H62)-SUM(N62:AI62)</f>
        <v>16</v>
      </c>
      <c r="J62" s="54">
        <f t="shared" si="7"/>
        <v>14</v>
      </c>
      <c r="K62" s="54">
        <v>2</v>
      </c>
      <c r="L62" s="54"/>
      <c r="M62" s="55"/>
      <c r="N62" s="44"/>
      <c r="O62" s="44"/>
      <c r="P62" s="44">
        <v>1</v>
      </c>
      <c r="Q62" s="44"/>
      <c r="R62" s="44"/>
      <c r="S62" s="44"/>
      <c r="T62" s="44">
        <v>2</v>
      </c>
      <c r="U62" s="44"/>
      <c r="V62" s="44"/>
      <c r="W62" s="44"/>
      <c r="X62" s="44">
        <v>2</v>
      </c>
      <c r="Y62" s="44"/>
      <c r="Z62" s="44"/>
      <c r="AA62" s="44">
        <v>1</v>
      </c>
      <c r="AB62" s="44"/>
      <c r="AC62" s="44">
        <v>1</v>
      </c>
      <c r="AD62" s="44">
        <v>1</v>
      </c>
      <c r="AE62" s="44"/>
      <c r="AF62" s="44">
        <v>2</v>
      </c>
      <c r="AG62" s="44"/>
      <c r="AH62" s="44"/>
      <c r="AI62" s="44"/>
    </row>
    <row r="63" spans="1:35">
      <c r="A63" s="40"/>
      <c r="B63" s="41" t="s">
        <v>151</v>
      </c>
      <c r="C63" s="42" t="s">
        <v>152</v>
      </c>
      <c r="D63" s="43">
        <v>30</v>
      </c>
      <c r="E63" s="44"/>
      <c r="F63" s="44"/>
      <c r="G63" s="44">
        <v>2</v>
      </c>
      <c r="H63" s="44">
        <v>2</v>
      </c>
      <c r="I63" s="44">
        <f t="shared" si="8"/>
        <v>16</v>
      </c>
      <c r="J63" s="54">
        <f t="shared" si="7"/>
        <v>14</v>
      </c>
      <c r="K63" s="54">
        <v>2</v>
      </c>
      <c r="L63" s="54"/>
      <c r="M63" s="55"/>
      <c r="N63" s="44"/>
      <c r="O63" s="44">
        <v>1</v>
      </c>
      <c r="P63" s="44"/>
      <c r="Q63" s="44"/>
      <c r="R63" s="44"/>
      <c r="S63" s="44"/>
      <c r="T63" s="44">
        <v>3</v>
      </c>
      <c r="U63" s="44">
        <v>1</v>
      </c>
      <c r="V63" s="44">
        <v>1</v>
      </c>
      <c r="W63" s="44"/>
      <c r="X63" s="44"/>
      <c r="Y63" s="44"/>
      <c r="Z63" s="44"/>
      <c r="AA63" s="44"/>
      <c r="AB63" s="44"/>
      <c r="AC63" s="44">
        <v>1</v>
      </c>
      <c r="AD63" s="44">
        <v>1</v>
      </c>
      <c r="AE63" s="44"/>
      <c r="AF63" s="44">
        <v>2</v>
      </c>
      <c r="AG63" s="44"/>
      <c r="AH63" s="44"/>
      <c r="AI63" s="44"/>
    </row>
    <row r="64" spans="1:35">
      <c r="A64" s="40"/>
      <c r="B64" s="41" t="s">
        <v>153</v>
      </c>
      <c r="C64" s="42" t="s">
        <v>154</v>
      </c>
      <c r="D64" s="43">
        <v>25</v>
      </c>
      <c r="E64" s="44"/>
      <c r="F64" s="44"/>
      <c r="G64" s="44">
        <v>2</v>
      </c>
      <c r="H64" s="44">
        <v>2</v>
      </c>
      <c r="I64" s="44">
        <f t="shared" si="8"/>
        <v>17</v>
      </c>
      <c r="J64" s="54">
        <f t="shared" si="7"/>
        <v>16</v>
      </c>
      <c r="K64" s="54">
        <v>1</v>
      </c>
      <c r="L64" s="54"/>
      <c r="M64" s="55"/>
      <c r="N64" s="44"/>
      <c r="O64" s="44"/>
      <c r="P64" s="44">
        <v>1</v>
      </c>
      <c r="Q64" s="44"/>
      <c r="R64" s="44"/>
      <c r="S64" s="44"/>
      <c r="T64" s="44">
        <v>2</v>
      </c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>
        <v>1</v>
      </c>
      <c r="AG64" s="44"/>
      <c r="AH64" s="44"/>
      <c r="AI64" s="44"/>
    </row>
    <row r="65" spans="1:35">
      <c r="A65" s="40"/>
      <c r="B65" s="41" t="s">
        <v>155</v>
      </c>
      <c r="C65" s="42" t="s">
        <v>156</v>
      </c>
      <c r="D65" s="43">
        <v>45</v>
      </c>
      <c r="E65" s="44"/>
      <c r="F65" s="44"/>
      <c r="G65" s="44">
        <v>4</v>
      </c>
      <c r="H65" s="44">
        <v>5</v>
      </c>
      <c r="I65" s="44">
        <f t="shared" si="8"/>
        <v>13</v>
      </c>
      <c r="J65" s="54">
        <f t="shared" si="7"/>
        <v>9</v>
      </c>
      <c r="K65" s="54">
        <v>4</v>
      </c>
      <c r="L65" s="54"/>
      <c r="M65" s="55"/>
      <c r="N65" s="44">
        <v>2</v>
      </c>
      <c r="O65" s="44"/>
      <c r="P65" s="44">
        <v>3</v>
      </c>
      <c r="Q65" s="44"/>
      <c r="R65" s="44">
        <v>2</v>
      </c>
      <c r="S65" s="44"/>
      <c r="T65" s="44">
        <v>7</v>
      </c>
      <c r="U65" s="44"/>
      <c r="V65" s="44"/>
      <c r="W65" s="44"/>
      <c r="X65" s="44">
        <v>2</v>
      </c>
      <c r="Y65" s="44">
        <v>1</v>
      </c>
      <c r="Z65" s="44"/>
      <c r="AA65" s="44">
        <v>3</v>
      </c>
      <c r="AB65" s="44"/>
      <c r="AC65" s="44"/>
      <c r="AD65" s="44"/>
      <c r="AE65" s="44"/>
      <c r="AF65" s="44">
        <v>2</v>
      </c>
      <c r="AG65" s="44">
        <v>1</v>
      </c>
      <c r="AH65" s="44"/>
      <c r="AI65" s="44"/>
    </row>
    <row r="66" spans="1:35">
      <c r="A66" s="40"/>
      <c r="B66" s="41" t="s">
        <v>157</v>
      </c>
      <c r="C66" s="42" t="s">
        <v>158</v>
      </c>
      <c r="D66" s="43">
        <v>80</v>
      </c>
      <c r="E66" s="44"/>
      <c r="F66" s="44"/>
      <c r="G66" s="44"/>
      <c r="H66" s="44">
        <v>3</v>
      </c>
      <c r="I66" s="44">
        <f t="shared" si="8"/>
        <v>59</v>
      </c>
      <c r="J66" s="54">
        <f t="shared" si="7"/>
        <v>53</v>
      </c>
      <c r="K66" s="54">
        <v>6</v>
      </c>
      <c r="L66" s="54"/>
      <c r="M66" s="55"/>
      <c r="N66" s="44"/>
      <c r="O66" s="44">
        <v>2</v>
      </c>
      <c r="P66" s="44">
        <v>1</v>
      </c>
      <c r="Q66" s="44">
        <v>1</v>
      </c>
      <c r="R66" s="44"/>
      <c r="S66" s="44"/>
      <c r="T66" s="44">
        <v>4</v>
      </c>
      <c r="U66" s="44"/>
      <c r="V66" s="44"/>
      <c r="W66" s="44"/>
      <c r="X66" s="44"/>
      <c r="Y66" s="44"/>
      <c r="Z66" s="44"/>
      <c r="AA66" s="44"/>
      <c r="AB66" s="44">
        <v>2</v>
      </c>
      <c r="AC66" s="44">
        <v>2</v>
      </c>
      <c r="AD66" s="44">
        <v>3</v>
      </c>
      <c r="AE66" s="44"/>
      <c r="AF66" s="44">
        <v>3</v>
      </c>
      <c r="AG66" s="44"/>
      <c r="AH66" s="44"/>
      <c r="AI66" s="44"/>
    </row>
    <row r="67" spans="1:35">
      <c r="A67" s="40"/>
      <c r="B67" s="41" t="s">
        <v>159</v>
      </c>
      <c r="C67" s="42" t="s">
        <v>160</v>
      </c>
      <c r="D67" s="43">
        <v>60</v>
      </c>
      <c r="E67" s="44"/>
      <c r="F67" s="44"/>
      <c r="G67" s="44">
        <v>1</v>
      </c>
      <c r="H67" s="44">
        <v>1</v>
      </c>
      <c r="I67" s="44">
        <f t="shared" si="8"/>
        <v>38</v>
      </c>
      <c r="J67" s="54">
        <f t="shared" si="7"/>
        <v>34</v>
      </c>
      <c r="K67" s="54">
        <v>4</v>
      </c>
      <c r="L67" s="54"/>
      <c r="M67" s="55"/>
      <c r="N67" s="44">
        <v>1</v>
      </c>
      <c r="O67" s="44">
        <v>2</v>
      </c>
      <c r="P67" s="44">
        <v>1</v>
      </c>
      <c r="Q67" s="44">
        <v>2</v>
      </c>
      <c r="R67" s="44"/>
      <c r="S67" s="44"/>
      <c r="T67" s="44">
        <v>4</v>
      </c>
      <c r="U67" s="44"/>
      <c r="V67" s="44">
        <v>1</v>
      </c>
      <c r="W67" s="44"/>
      <c r="X67" s="44">
        <v>2</v>
      </c>
      <c r="Y67" s="44"/>
      <c r="Z67" s="44"/>
      <c r="AA67" s="44">
        <v>1</v>
      </c>
      <c r="AB67" s="44">
        <v>2</v>
      </c>
      <c r="AC67" s="44">
        <v>2</v>
      </c>
      <c r="AD67" s="44">
        <v>2</v>
      </c>
      <c r="AE67" s="44"/>
      <c r="AF67" s="44"/>
      <c r="AG67" s="44"/>
      <c r="AH67" s="44"/>
      <c r="AI67" s="44"/>
    </row>
    <row r="68" spans="1:35">
      <c r="A68" s="40"/>
      <c r="B68" s="41" t="s">
        <v>161</v>
      </c>
      <c r="C68" s="42" t="s">
        <v>162</v>
      </c>
      <c r="D68" s="43">
        <v>30</v>
      </c>
      <c r="E68" s="44"/>
      <c r="F68" s="44"/>
      <c r="G68" s="44">
        <v>1</v>
      </c>
      <c r="H68" s="44">
        <v>4</v>
      </c>
      <c r="I68" s="44">
        <f t="shared" si="8"/>
        <v>10</v>
      </c>
      <c r="J68" s="54">
        <f t="shared" si="7"/>
        <v>8</v>
      </c>
      <c r="K68" s="54">
        <v>2</v>
      </c>
      <c r="L68" s="54"/>
      <c r="M68" s="55"/>
      <c r="N68" s="44"/>
      <c r="O68" s="44"/>
      <c r="P68" s="44"/>
      <c r="Q68" s="44"/>
      <c r="R68" s="44"/>
      <c r="S68" s="44">
        <v>2</v>
      </c>
      <c r="T68" s="44"/>
      <c r="U68" s="44">
        <v>2</v>
      </c>
      <c r="V68" s="44"/>
      <c r="W68" s="44"/>
      <c r="X68" s="44">
        <v>2</v>
      </c>
      <c r="Y68" s="44">
        <v>1</v>
      </c>
      <c r="Z68" s="44"/>
      <c r="AA68" s="44"/>
      <c r="AB68" s="44">
        <v>2</v>
      </c>
      <c r="AC68" s="44">
        <v>2</v>
      </c>
      <c r="AD68" s="44">
        <v>2</v>
      </c>
      <c r="AE68" s="44"/>
      <c r="AF68" s="44">
        <v>2</v>
      </c>
      <c r="AG68" s="44"/>
      <c r="AH68" s="44"/>
      <c r="AI68" s="44"/>
    </row>
    <row r="69" customHeight="1" spans="1:35">
      <c r="A69" s="40"/>
      <c r="B69" s="41" t="s">
        <v>163</v>
      </c>
      <c r="C69" s="42" t="s">
        <v>44</v>
      </c>
      <c r="D69" s="43">
        <v>20</v>
      </c>
      <c r="E69" s="44"/>
      <c r="F69" s="44"/>
      <c r="G69" s="44"/>
      <c r="H69" s="44"/>
      <c r="I69" s="44">
        <f t="shared" si="8"/>
        <v>20</v>
      </c>
      <c r="J69" s="54">
        <f t="shared" si="7"/>
        <v>20</v>
      </c>
      <c r="K69" s="54"/>
      <c r="L69" s="54"/>
      <c r="M69" s="55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</row>
    <row r="70" spans="1:35">
      <c r="A70" s="40"/>
      <c r="B70" s="41" t="s">
        <v>164</v>
      </c>
      <c r="C70" s="42" t="s">
        <v>60</v>
      </c>
      <c r="D70" s="43">
        <v>10</v>
      </c>
      <c r="E70" s="44"/>
      <c r="F70" s="44"/>
      <c r="G70" s="44"/>
      <c r="H70" s="44"/>
      <c r="I70" s="44">
        <f t="shared" si="8"/>
        <v>10</v>
      </c>
      <c r="J70" s="54">
        <f t="shared" si="7"/>
        <v>10</v>
      </c>
      <c r="K70" s="54"/>
      <c r="L70" s="54"/>
      <c r="M70" s="55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</row>
    <row r="71" spans="1:35">
      <c r="A71" s="40"/>
      <c r="B71" s="41" t="s">
        <v>165</v>
      </c>
      <c r="C71" s="42" t="s">
        <v>74</v>
      </c>
      <c r="D71" s="43">
        <v>10</v>
      </c>
      <c r="E71" s="44"/>
      <c r="F71" s="44"/>
      <c r="G71" s="44"/>
      <c r="H71" s="44"/>
      <c r="I71" s="44">
        <f t="shared" si="8"/>
        <v>10</v>
      </c>
      <c r="J71" s="54">
        <f t="shared" si="7"/>
        <v>10</v>
      </c>
      <c r="K71" s="54"/>
      <c r="L71" s="54"/>
      <c r="M71" s="55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</row>
    <row r="72" spans="1:35">
      <c r="A72" s="40"/>
      <c r="B72" s="41" t="s">
        <v>166</v>
      </c>
      <c r="C72" s="42" t="s">
        <v>82</v>
      </c>
      <c r="D72" s="43">
        <v>5</v>
      </c>
      <c r="E72" s="44"/>
      <c r="F72" s="44"/>
      <c r="G72" s="44"/>
      <c r="H72" s="44"/>
      <c r="I72" s="44">
        <f t="shared" si="8"/>
        <v>5</v>
      </c>
      <c r="J72" s="54">
        <f t="shared" si="7"/>
        <v>5</v>
      </c>
      <c r="K72" s="54"/>
      <c r="L72" s="54"/>
      <c r="M72" s="55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</row>
    <row r="73" customHeight="1" spans="1:35">
      <c r="A73" s="28" t="s">
        <v>167</v>
      </c>
      <c r="B73" s="29"/>
      <c r="C73" s="30" t="s">
        <v>168</v>
      </c>
      <c r="D73" s="29">
        <f>SUM(D74:D85)</f>
        <v>420</v>
      </c>
      <c r="E73" s="29"/>
      <c r="F73" s="29"/>
      <c r="G73" s="29"/>
      <c r="H73" s="29"/>
      <c r="I73" s="29">
        <f t="shared" si="8"/>
        <v>420</v>
      </c>
      <c r="J73" s="50">
        <f>SUM(J74:J85)</f>
        <v>369</v>
      </c>
      <c r="K73" s="50">
        <f t="shared" ref="K73" si="9">SUM(K74:K85)</f>
        <v>51</v>
      </c>
      <c r="L73" s="50"/>
      <c r="M73" s="50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</row>
    <row r="74" spans="1:35">
      <c r="A74" s="31"/>
      <c r="B74" s="32" t="s">
        <v>169</v>
      </c>
      <c r="C74" s="35" t="s">
        <v>44</v>
      </c>
      <c r="D74" s="34">
        <v>40</v>
      </c>
      <c r="E74" s="36"/>
      <c r="F74" s="36"/>
      <c r="G74" s="36"/>
      <c r="H74" s="36"/>
      <c r="I74" s="35">
        <f t="shared" si="8"/>
        <v>40</v>
      </c>
      <c r="J74" s="51">
        <f>I74-K74-L74-M74</f>
        <v>34</v>
      </c>
      <c r="K74" s="51">
        <v>6</v>
      </c>
      <c r="L74" s="51"/>
      <c r="M74" s="51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84"/>
      <c r="AI74" s="36"/>
    </row>
    <row r="75" spans="1:35">
      <c r="A75" s="31"/>
      <c r="B75" s="32" t="s">
        <v>170</v>
      </c>
      <c r="C75" s="57" t="s">
        <v>50</v>
      </c>
      <c r="D75" s="34">
        <v>30</v>
      </c>
      <c r="E75" s="36"/>
      <c r="F75" s="36"/>
      <c r="G75" s="36"/>
      <c r="H75" s="36"/>
      <c r="I75" s="35">
        <f t="shared" si="8"/>
        <v>30</v>
      </c>
      <c r="J75" s="51">
        <f t="shared" ref="J75:J85" si="10">I75-K75-L75-M75</f>
        <v>26</v>
      </c>
      <c r="K75" s="51">
        <v>4</v>
      </c>
      <c r="L75" s="51"/>
      <c r="M75" s="51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84"/>
      <c r="AI75" s="36"/>
    </row>
    <row r="76" spans="1:35">
      <c r="A76" s="31"/>
      <c r="B76" s="32" t="s">
        <v>171</v>
      </c>
      <c r="C76" s="35" t="s">
        <v>172</v>
      </c>
      <c r="D76" s="34">
        <v>30</v>
      </c>
      <c r="E76" s="36"/>
      <c r="F76" s="36"/>
      <c r="G76" s="36"/>
      <c r="H76" s="36"/>
      <c r="I76" s="35">
        <f t="shared" si="8"/>
        <v>30</v>
      </c>
      <c r="J76" s="51">
        <f t="shared" si="10"/>
        <v>26</v>
      </c>
      <c r="K76" s="51">
        <v>4</v>
      </c>
      <c r="L76" s="51"/>
      <c r="M76" s="51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85"/>
      <c r="AI76" s="36"/>
    </row>
    <row r="77" spans="1:35">
      <c r="A77" s="31"/>
      <c r="B77" s="32" t="s">
        <v>173</v>
      </c>
      <c r="C77" s="35" t="s">
        <v>174</v>
      </c>
      <c r="D77" s="34">
        <v>40</v>
      </c>
      <c r="E77" s="36"/>
      <c r="F77" s="36"/>
      <c r="G77" s="36"/>
      <c r="H77" s="36"/>
      <c r="I77" s="35">
        <f t="shared" si="8"/>
        <v>40</v>
      </c>
      <c r="J77" s="51">
        <f t="shared" si="10"/>
        <v>34</v>
      </c>
      <c r="K77" s="51">
        <v>6</v>
      </c>
      <c r="L77" s="51"/>
      <c r="M77" s="51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85"/>
      <c r="AI77" s="36"/>
    </row>
    <row r="78" spans="1:35">
      <c r="A78" s="31"/>
      <c r="B78" s="32" t="s">
        <v>175</v>
      </c>
      <c r="C78" s="35" t="s">
        <v>176</v>
      </c>
      <c r="D78" s="34">
        <v>30</v>
      </c>
      <c r="E78" s="36"/>
      <c r="F78" s="36"/>
      <c r="G78" s="36"/>
      <c r="H78" s="36"/>
      <c r="I78" s="35">
        <f t="shared" si="8"/>
        <v>30</v>
      </c>
      <c r="J78" s="51">
        <f t="shared" si="10"/>
        <v>26</v>
      </c>
      <c r="K78" s="51">
        <v>4</v>
      </c>
      <c r="L78" s="51"/>
      <c r="M78" s="51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85"/>
      <c r="AI78" s="36"/>
    </row>
    <row r="79" customHeight="1" spans="1:35">
      <c r="A79" s="31"/>
      <c r="B79" s="32" t="s">
        <v>177</v>
      </c>
      <c r="C79" s="35" t="s">
        <v>178</v>
      </c>
      <c r="D79" s="34">
        <v>30</v>
      </c>
      <c r="E79" s="36"/>
      <c r="F79" s="36"/>
      <c r="G79" s="36"/>
      <c r="H79" s="36"/>
      <c r="I79" s="35">
        <f t="shared" si="8"/>
        <v>30</v>
      </c>
      <c r="J79" s="51">
        <f t="shared" si="10"/>
        <v>26</v>
      </c>
      <c r="K79" s="51">
        <v>4</v>
      </c>
      <c r="L79" s="51"/>
      <c r="M79" s="51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85"/>
      <c r="AI79" s="36"/>
    </row>
    <row r="80" spans="1:35">
      <c r="A80" s="31"/>
      <c r="B80" s="32" t="s">
        <v>179</v>
      </c>
      <c r="C80" s="35" t="s">
        <v>64</v>
      </c>
      <c r="D80" s="34">
        <v>20</v>
      </c>
      <c r="E80" s="36"/>
      <c r="F80" s="36"/>
      <c r="G80" s="36"/>
      <c r="H80" s="36"/>
      <c r="I80" s="35">
        <f t="shared" si="8"/>
        <v>20</v>
      </c>
      <c r="J80" s="51">
        <f t="shared" si="10"/>
        <v>17</v>
      </c>
      <c r="K80" s="51">
        <v>3</v>
      </c>
      <c r="L80" s="51"/>
      <c r="M80" s="51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>
      <c r="A81" s="31"/>
      <c r="B81" s="32" t="s">
        <v>180</v>
      </c>
      <c r="C81" s="35" t="s">
        <v>66</v>
      </c>
      <c r="D81" s="34">
        <v>40</v>
      </c>
      <c r="E81" s="36"/>
      <c r="F81" s="36"/>
      <c r="G81" s="36"/>
      <c r="H81" s="36"/>
      <c r="I81" s="35">
        <f t="shared" si="8"/>
        <v>40</v>
      </c>
      <c r="J81" s="51">
        <f t="shared" si="10"/>
        <v>34</v>
      </c>
      <c r="K81" s="51">
        <v>6</v>
      </c>
      <c r="L81" s="51"/>
      <c r="M81" s="51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84"/>
      <c r="AI81" s="36"/>
    </row>
    <row r="82" spans="1:35">
      <c r="A82" s="31"/>
      <c r="B82" s="32" t="s">
        <v>181</v>
      </c>
      <c r="C82" s="35" t="s">
        <v>182</v>
      </c>
      <c r="D82" s="34">
        <v>35</v>
      </c>
      <c r="E82" s="36"/>
      <c r="F82" s="36"/>
      <c r="G82" s="36"/>
      <c r="H82" s="36"/>
      <c r="I82" s="35">
        <f t="shared" si="8"/>
        <v>35</v>
      </c>
      <c r="J82" s="51">
        <f t="shared" si="10"/>
        <v>30</v>
      </c>
      <c r="K82" s="51">
        <v>5</v>
      </c>
      <c r="L82" s="51"/>
      <c r="M82" s="51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>
      <c r="A83" s="31"/>
      <c r="B83" s="32" t="s">
        <v>183</v>
      </c>
      <c r="C83" s="35" t="s">
        <v>72</v>
      </c>
      <c r="D83" s="34">
        <v>35</v>
      </c>
      <c r="E83" s="36"/>
      <c r="F83" s="36"/>
      <c r="G83" s="36"/>
      <c r="H83" s="36"/>
      <c r="I83" s="35">
        <f t="shared" si="8"/>
        <v>35</v>
      </c>
      <c r="J83" s="51">
        <f t="shared" si="10"/>
        <v>30</v>
      </c>
      <c r="K83" s="51">
        <v>5</v>
      </c>
      <c r="L83" s="51"/>
      <c r="M83" s="51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>
      <c r="A84" s="31"/>
      <c r="B84" s="32" t="s">
        <v>184</v>
      </c>
      <c r="C84" s="35" t="s">
        <v>82</v>
      </c>
      <c r="D84" s="34">
        <v>30</v>
      </c>
      <c r="E84" s="36"/>
      <c r="F84" s="36"/>
      <c r="G84" s="36"/>
      <c r="H84" s="36"/>
      <c r="I84" s="35">
        <f t="shared" si="8"/>
        <v>30</v>
      </c>
      <c r="J84" s="51">
        <f t="shared" si="10"/>
        <v>26</v>
      </c>
      <c r="K84" s="51">
        <v>4</v>
      </c>
      <c r="L84" s="51"/>
      <c r="M84" s="51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>
      <c r="A85" s="58"/>
      <c r="B85" s="32" t="s">
        <v>185</v>
      </c>
      <c r="C85" s="35" t="s">
        <v>186</v>
      </c>
      <c r="D85" s="34">
        <v>60</v>
      </c>
      <c r="E85" s="59"/>
      <c r="F85" s="59"/>
      <c r="G85" s="36"/>
      <c r="H85" s="36"/>
      <c r="I85" s="35">
        <f t="shared" si="8"/>
        <v>60</v>
      </c>
      <c r="J85" s="51">
        <f t="shared" si="10"/>
        <v>60</v>
      </c>
      <c r="K85" s="51"/>
      <c r="L85" s="51"/>
      <c r="M85" s="51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customHeight="1" spans="1:35">
      <c r="A86" s="37" t="s">
        <v>187</v>
      </c>
      <c r="B86" s="60"/>
      <c r="C86" s="39" t="s">
        <v>188</v>
      </c>
      <c r="D86" s="38">
        <f>SUM(D87:D89)</f>
        <v>130</v>
      </c>
      <c r="E86" s="60"/>
      <c r="F86" s="60"/>
      <c r="G86" s="60"/>
      <c r="H86" s="60"/>
      <c r="I86" s="38">
        <f t="shared" si="8"/>
        <v>130</v>
      </c>
      <c r="J86" s="53">
        <f>SUM(J87:J88)</f>
        <v>130</v>
      </c>
      <c r="K86" s="53"/>
      <c r="L86" s="53"/>
      <c r="M86" s="53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</row>
    <row r="87" spans="1:35">
      <c r="A87" s="40"/>
      <c r="B87" s="41" t="s">
        <v>189</v>
      </c>
      <c r="C87" s="44" t="s">
        <v>176</v>
      </c>
      <c r="D87" s="43">
        <v>10</v>
      </c>
      <c r="E87" s="44"/>
      <c r="F87" s="44"/>
      <c r="G87" s="44"/>
      <c r="H87" s="44"/>
      <c r="I87" s="44">
        <f t="shared" si="8"/>
        <v>10</v>
      </c>
      <c r="J87" s="54">
        <f>I87-K87-L87-M87</f>
        <v>10</v>
      </c>
      <c r="K87" s="54"/>
      <c r="L87" s="54"/>
      <c r="M87" s="5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</row>
    <row r="88" spans="1:35">
      <c r="A88" s="40"/>
      <c r="B88" s="41" t="s">
        <v>190</v>
      </c>
      <c r="C88" s="44" t="s">
        <v>191</v>
      </c>
      <c r="D88" s="43">
        <v>120</v>
      </c>
      <c r="E88" s="44"/>
      <c r="F88" s="44"/>
      <c r="G88" s="44"/>
      <c r="H88" s="44"/>
      <c r="I88" s="44">
        <f t="shared" si="8"/>
        <v>120</v>
      </c>
      <c r="J88" s="54">
        <f>I88-K88-L88-M88</f>
        <v>120</v>
      </c>
      <c r="K88" s="54"/>
      <c r="L88" s="54"/>
      <c r="M88" s="5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</row>
    <row r="89" spans="1:35">
      <c r="A89" s="61"/>
      <c r="B89" s="44"/>
      <c r="C89" s="62"/>
      <c r="D89" s="43"/>
      <c r="E89" s="44"/>
      <c r="F89" s="44"/>
      <c r="G89" s="44"/>
      <c r="H89" s="44"/>
      <c r="I89" s="44"/>
      <c r="J89" s="53"/>
      <c r="K89" s="54"/>
      <c r="L89" s="54"/>
      <c r="M89" s="5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</row>
    <row r="90" customHeight="1" spans="1:35">
      <c r="A90" s="63" t="s">
        <v>192</v>
      </c>
      <c r="B90" s="64"/>
      <c r="C90" s="65" t="s">
        <v>193</v>
      </c>
      <c r="D90" s="66">
        <f>SUM(D91:D94)</f>
        <v>127</v>
      </c>
      <c r="E90" s="64"/>
      <c r="F90" s="64"/>
      <c r="G90" s="64"/>
      <c r="H90" s="64"/>
      <c r="I90" s="66">
        <f>D90-SUM(E90:H90)-SUM(N90:AI90)</f>
        <v>127</v>
      </c>
      <c r="J90" s="80">
        <f>SUM(J91:J94)</f>
        <v>127</v>
      </c>
      <c r="K90" s="80"/>
      <c r="L90" s="80"/>
      <c r="M90" s="80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</row>
    <row r="91" spans="1:35">
      <c r="A91" s="67"/>
      <c r="B91" s="68" t="s">
        <v>194</v>
      </c>
      <c r="C91" s="69" t="s">
        <v>195</v>
      </c>
      <c r="D91" s="70">
        <v>50</v>
      </c>
      <c r="E91" s="69"/>
      <c r="F91" s="69"/>
      <c r="G91" s="69"/>
      <c r="H91" s="69"/>
      <c r="I91" s="69">
        <f>D91-SUM(E91:H91)-SUM(N91:AI91)</f>
        <v>50</v>
      </c>
      <c r="J91" s="81">
        <f>I91-K91-L91-M91</f>
        <v>50</v>
      </c>
      <c r="K91" s="81"/>
      <c r="L91" s="81"/>
      <c r="M91" s="81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</row>
    <row r="92" spans="1:35">
      <c r="A92" s="67"/>
      <c r="B92" s="68" t="s">
        <v>196</v>
      </c>
      <c r="C92" s="69" t="s">
        <v>197</v>
      </c>
      <c r="D92" s="70">
        <v>22</v>
      </c>
      <c r="E92" s="69"/>
      <c r="F92" s="69"/>
      <c r="G92" s="69"/>
      <c r="H92" s="69"/>
      <c r="I92" s="69">
        <v>22</v>
      </c>
      <c r="J92" s="81">
        <f t="shared" ref="J92:J94" si="11">I92-K92-L92-M92</f>
        <v>22</v>
      </c>
      <c r="K92" s="81"/>
      <c r="L92" s="81"/>
      <c r="M92" s="81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</row>
    <row r="93" spans="1:35">
      <c r="A93" s="67"/>
      <c r="B93" s="68" t="s">
        <v>198</v>
      </c>
      <c r="C93" s="69" t="s">
        <v>199</v>
      </c>
      <c r="D93" s="70">
        <v>30</v>
      </c>
      <c r="E93" s="69"/>
      <c r="F93" s="69"/>
      <c r="G93" s="69"/>
      <c r="H93" s="69"/>
      <c r="I93" s="69">
        <f t="shared" ref="I93:I104" si="12">D93-SUM(E93:H93)-SUM(N93:AI93)</f>
        <v>30</v>
      </c>
      <c r="J93" s="81">
        <f t="shared" si="11"/>
        <v>30</v>
      </c>
      <c r="K93" s="81"/>
      <c r="L93" s="81"/>
      <c r="M93" s="81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</row>
    <row r="94" spans="1:35">
      <c r="A94" s="71"/>
      <c r="B94" s="68" t="s">
        <v>200</v>
      </c>
      <c r="C94" s="69" t="s">
        <v>201</v>
      </c>
      <c r="D94" s="70">
        <v>25</v>
      </c>
      <c r="E94" s="69"/>
      <c r="F94" s="69"/>
      <c r="G94" s="69"/>
      <c r="H94" s="69"/>
      <c r="I94" s="69">
        <f t="shared" si="12"/>
        <v>25</v>
      </c>
      <c r="J94" s="81">
        <f t="shared" si="11"/>
        <v>25</v>
      </c>
      <c r="K94" s="81"/>
      <c r="L94" s="81"/>
      <c r="M94" s="81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</row>
    <row r="95" customHeight="1" spans="1:35">
      <c r="A95" s="72" t="s">
        <v>202</v>
      </c>
      <c r="B95" s="73"/>
      <c r="C95" s="74" t="s">
        <v>203</v>
      </c>
      <c r="D95" s="75">
        <f>SUM(D96:D104)</f>
        <v>500</v>
      </c>
      <c r="E95" s="73"/>
      <c r="F95" s="73"/>
      <c r="G95" s="73"/>
      <c r="H95" s="73"/>
      <c r="I95" s="75">
        <f t="shared" si="12"/>
        <v>500</v>
      </c>
      <c r="J95" s="82">
        <f>SUM(J96:J104)</f>
        <v>218</v>
      </c>
      <c r="K95" s="82">
        <f>SUM(K96:K104)</f>
        <v>114</v>
      </c>
      <c r="L95" s="82">
        <f>SUM(L96:L104)</f>
        <v>90</v>
      </c>
      <c r="M95" s="82">
        <f>SUM(M96:M104)</f>
        <v>78</v>
      </c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>
      <c r="A96" s="72"/>
      <c r="B96" s="3" t="s">
        <v>204</v>
      </c>
      <c r="C96" s="76" t="s">
        <v>44</v>
      </c>
      <c r="D96" s="77">
        <v>50</v>
      </c>
      <c r="E96" s="76"/>
      <c r="F96" s="76"/>
      <c r="G96" s="76"/>
      <c r="H96" s="76"/>
      <c r="I96" s="76">
        <f t="shared" si="12"/>
        <v>50</v>
      </c>
      <c r="J96" s="83">
        <f>I96-K96-L96-M96</f>
        <v>18</v>
      </c>
      <c r="K96" s="83">
        <v>13</v>
      </c>
      <c r="L96" s="83">
        <v>10</v>
      </c>
      <c r="M96" s="83">
        <v>9</v>
      </c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</row>
    <row r="97" spans="1:35">
      <c r="A97" s="72"/>
      <c r="B97" s="3" t="s">
        <v>205</v>
      </c>
      <c r="C97" s="76" t="s">
        <v>56</v>
      </c>
      <c r="D97" s="77">
        <v>85</v>
      </c>
      <c r="E97" s="76"/>
      <c r="F97" s="76"/>
      <c r="G97" s="76"/>
      <c r="H97" s="76"/>
      <c r="I97" s="76">
        <f t="shared" si="12"/>
        <v>85</v>
      </c>
      <c r="J97" s="83">
        <f t="shared" ref="J97:J104" si="13">I97-K97-L97-M97</f>
        <v>31</v>
      </c>
      <c r="K97" s="83">
        <v>22</v>
      </c>
      <c r="L97" s="83">
        <v>17</v>
      </c>
      <c r="M97" s="83">
        <v>15</v>
      </c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</row>
    <row r="98" spans="1:35">
      <c r="A98" s="72"/>
      <c r="B98" s="3" t="s">
        <v>206</v>
      </c>
      <c r="C98" s="76" t="s">
        <v>62</v>
      </c>
      <c r="D98" s="77">
        <v>70</v>
      </c>
      <c r="E98" s="76"/>
      <c r="F98" s="76"/>
      <c r="G98" s="76"/>
      <c r="H98" s="76"/>
      <c r="I98" s="76">
        <f t="shared" si="12"/>
        <v>70</v>
      </c>
      <c r="J98" s="83">
        <f t="shared" si="13"/>
        <v>26</v>
      </c>
      <c r="K98" s="83">
        <v>18</v>
      </c>
      <c r="L98" s="83">
        <v>14</v>
      </c>
      <c r="M98" s="83">
        <v>12</v>
      </c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</row>
    <row r="99" spans="1:35">
      <c r="A99" s="72"/>
      <c r="B99" s="3" t="s">
        <v>207</v>
      </c>
      <c r="C99" s="76" t="s">
        <v>66</v>
      </c>
      <c r="D99" s="77">
        <v>50</v>
      </c>
      <c r="E99" s="76"/>
      <c r="F99" s="76"/>
      <c r="G99" s="76"/>
      <c r="H99" s="76"/>
      <c r="I99" s="76">
        <f t="shared" si="12"/>
        <v>50</v>
      </c>
      <c r="J99" s="83">
        <f t="shared" si="13"/>
        <v>18</v>
      </c>
      <c r="K99" s="83">
        <v>13</v>
      </c>
      <c r="L99" s="83">
        <v>10</v>
      </c>
      <c r="M99" s="83">
        <v>9</v>
      </c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</row>
    <row r="100" spans="1:35">
      <c r="A100" s="72"/>
      <c r="B100" s="3" t="s">
        <v>208</v>
      </c>
      <c r="C100" s="76" t="s">
        <v>76</v>
      </c>
      <c r="D100" s="77">
        <v>50</v>
      </c>
      <c r="E100" s="76"/>
      <c r="F100" s="76"/>
      <c r="G100" s="76"/>
      <c r="H100" s="76"/>
      <c r="I100" s="76">
        <f t="shared" si="12"/>
        <v>50</v>
      </c>
      <c r="J100" s="83">
        <f t="shared" si="13"/>
        <v>18</v>
      </c>
      <c r="K100" s="83">
        <v>13</v>
      </c>
      <c r="L100" s="83">
        <v>10</v>
      </c>
      <c r="M100" s="83">
        <v>9</v>
      </c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</row>
    <row r="101" spans="1:35">
      <c r="A101" s="72"/>
      <c r="B101" s="3" t="s">
        <v>209</v>
      </c>
      <c r="C101" s="76" t="s">
        <v>82</v>
      </c>
      <c r="D101" s="77">
        <v>30</v>
      </c>
      <c r="E101" s="76"/>
      <c r="F101" s="76"/>
      <c r="G101" s="76"/>
      <c r="H101" s="76"/>
      <c r="I101" s="76">
        <f t="shared" si="12"/>
        <v>30</v>
      </c>
      <c r="J101" s="83">
        <f t="shared" si="13"/>
        <v>12</v>
      </c>
      <c r="K101" s="83">
        <v>7</v>
      </c>
      <c r="L101" s="83">
        <v>6</v>
      </c>
      <c r="M101" s="83">
        <v>5</v>
      </c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</row>
    <row r="102" spans="1:35">
      <c r="A102" s="72"/>
      <c r="B102" s="3" t="s">
        <v>210</v>
      </c>
      <c r="C102" s="76" t="s">
        <v>88</v>
      </c>
      <c r="D102" s="77">
        <v>65</v>
      </c>
      <c r="E102" s="76"/>
      <c r="F102" s="76"/>
      <c r="G102" s="76"/>
      <c r="H102" s="76"/>
      <c r="I102" s="76">
        <f t="shared" si="12"/>
        <v>65</v>
      </c>
      <c r="J102" s="83">
        <f t="shared" si="13"/>
        <v>26</v>
      </c>
      <c r="K102" s="83">
        <v>16</v>
      </c>
      <c r="L102" s="83">
        <v>13</v>
      </c>
      <c r="M102" s="83">
        <v>10</v>
      </c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</row>
    <row r="103" spans="1:35">
      <c r="A103" s="72"/>
      <c r="B103" s="3" t="s">
        <v>211</v>
      </c>
      <c r="C103" s="76" t="s">
        <v>212</v>
      </c>
      <c r="D103" s="77">
        <v>50</v>
      </c>
      <c r="E103" s="76"/>
      <c r="F103" s="76"/>
      <c r="G103" s="76"/>
      <c r="H103" s="76"/>
      <c r="I103" s="76">
        <f t="shared" si="12"/>
        <v>50</v>
      </c>
      <c r="J103" s="83">
        <f t="shared" si="13"/>
        <v>19</v>
      </c>
      <c r="K103" s="83">
        <v>12</v>
      </c>
      <c r="L103" s="83">
        <v>10</v>
      </c>
      <c r="M103" s="83">
        <v>9</v>
      </c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</row>
    <row r="104" spans="1:35">
      <c r="A104" s="72"/>
      <c r="B104" s="3" t="s">
        <v>213</v>
      </c>
      <c r="C104" s="76" t="s">
        <v>214</v>
      </c>
      <c r="D104" s="77">
        <v>50</v>
      </c>
      <c r="E104" s="76"/>
      <c r="F104" s="76"/>
      <c r="G104" s="76"/>
      <c r="H104" s="76"/>
      <c r="I104" s="76">
        <f t="shared" si="12"/>
        <v>50</v>
      </c>
      <c r="J104" s="83">
        <f t="shared" si="13"/>
        <v>50</v>
      </c>
      <c r="K104" s="83"/>
      <c r="L104" s="83"/>
      <c r="M104" s="83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</row>
    <row r="105" customHeight="1"/>
    <row r="106" s="17" customFormat="1" customHeight="1" spans="2:33">
      <c r="B106" s="78" t="s">
        <v>215</v>
      </c>
      <c r="C106" s="79" t="s">
        <v>216</v>
      </c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</row>
    <row r="107" spans="3:33">
      <c r="C107" s="79" t="s">
        <v>217</v>
      </c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</row>
  </sheetData>
  <mergeCells count="40">
    <mergeCell ref="A1:AI1"/>
    <mergeCell ref="I3:M3"/>
    <mergeCell ref="C106:AG106"/>
    <mergeCell ref="C107:AG107"/>
    <mergeCell ref="A3:A4"/>
    <mergeCell ref="A6:A28"/>
    <mergeCell ref="A29:A72"/>
    <mergeCell ref="A73:A85"/>
    <mergeCell ref="A86:A89"/>
    <mergeCell ref="A90:A94"/>
    <mergeCell ref="A95:A10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</mergeCells>
  <printOptions horizontalCentered="1"/>
  <pageMargins left="0.236220472440945" right="0.196850393700787" top="1.06299212598425" bottom="0.94488188976378" header="0.15748031496063" footer="0.196850393700787"/>
  <pageSetup paperSize="5" fitToHeight="0" orientation="landscape" cellComments="asDisplayed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19" sqref="D19"/>
    </sheetView>
  </sheetViews>
  <sheetFormatPr defaultColWidth="9" defaultRowHeight="14.25"/>
  <cols>
    <col min="1" max="2" width="3.625" customWidth="1"/>
    <col min="3" max="3" width="35.625" style="1" customWidth="1"/>
    <col min="4" max="5" width="10.625" customWidth="1"/>
    <col min="6" max="8" width="3.625" customWidth="1"/>
    <col min="9" max="9" width="35.625" customWidth="1"/>
    <col min="10" max="11" width="10.625" customWidth="1"/>
  </cols>
  <sheetData>
    <row r="1" ht="27.75" spans="1:11">
      <c r="A1" s="2" t="s">
        <v>218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ht="20.1" customHeight="1" spans="1:11">
      <c r="A3" s="3"/>
      <c r="B3" s="3"/>
      <c r="C3" s="3" t="s">
        <v>2</v>
      </c>
      <c r="D3" s="3" t="s">
        <v>3</v>
      </c>
      <c r="E3" s="3" t="s">
        <v>8</v>
      </c>
      <c r="G3" s="3"/>
      <c r="H3" s="3"/>
      <c r="I3" s="3" t="s">
        <v>2</v>
      </c>
      <c r="J3" s="3" t="s">
        <v>3</v>
      </c>
      <c r="K3" s="3" t="s">
        <v>8</v>
      </c>
    </row>
    <row r="4" customHeight="1" spans="1:11">
      <c r="A4" s="4"/>
      <c r="B4" s="5"/>
      <c r="C4" s="4" t="s">
        <v>219</v>
      </c>
      <c r="D4" s="5">
        <f>D5+D7</f>
        <v>500</v>
      </c>
      <c r="E4" s="5">
        <f>E5+E7</f>
        <v>500</v>
      </c>
      <c r="G4" s="6" t="s">
        <v>220</v>
      </c>
      <c r="H4" s="7" t="s">
        <v>221</v>
      </c>
      <c r="I4" s="11" t="s">
        <v>222</v>
      </c>
      <c r="J4" s="7">
        <v>45</v>
      </c>
      <c r="K4" s="7">
        <f>J4</f>
        <v>45</v>
      </c>
    </row>
    <row r="5" customHeight="1" spans="1:11">
      <c r="A5" s="6" t="s">
        <v>220</v>
      </c>
      <c r="B5" s="7"/>
      <c r="C5" s="8" t="s">
        <v>223</v>
      </c>
      <c r="D5" s="9">
        <f>D6</f>
        <v>40</v>
      </c>
      <c r="E5" s="9">
        <f>E6</f>
        <v>40</v>
      </c>
      <c r="G5" s="10"/>
      <c r="H5" s="7" t="s">
        <v>224</v>
      </c>
      <c r="I5" s="11" t="s">
        <v>225</v>
      </c>
      <c r="J5" s="7">
        <v>40</v>
      </c>
      <c r="K5" s="7">
        <f t="shared" ref="K5:K10" si="0">J5</f>
        <v>40</v>
      </c>
    </row>
    <row r="6" customHeight="1" spans="1:11">
      <c r="A6" s="10"/>
      <c r="B6" s="7" t="s">
        <v>226</v>
      </c>
      <c r="C6" s="11" t="s">
        <v>227</v>
      </c>
      <c r="D6" s="7">
        <v>40</v>
      </c>
      <c r="E6" s="7">
        <f>D6</f>
        <v>40</v>
      </c>
      <c r="G6" s="10"/>
      <c r="H6" s="7" t="s">
        <v>228</v>
      </c>
      <c r="I6" s="11" t="s">
        <v>229</v>
      </c>
      <c r="J6" s="7">
        <v>45</v>
      </c>
      <c r="K6" s="7">
        <f t="shared" si="0"/>
        <v>45</v>
      </c>
    </row>
    <row r="7" customHeight="1" spans="1:11">
      <c r="A7" s="10"/>
      <c r="B7" s="7"/>
      <c r="C7" s="12" t="s">
        <v>230</v>
      </c>
      <c r="D7" s="9">
        <f>SUM(D8:D10)+SUM(J4:J10)</f>
        <v>460</v>
      </c>
      <c r="E7" s="9">
        <f>SUM(E8:E10)+SUM(K4:K10)</f>
        <v>460</v>
      </c>
      <c r="G7" s="10"/>
      <c r="H7" s="7" t="s">
        <v>231</v>
      </c>
      <c r="I7" s="11" t="s">
        <v>232</v>
      </c>
      <c r="J7" s="7">
        <v>40</v>
      </c>
      <c r="K7" s="7">
        <f t="shared" si="0"/>
        <v>40</v>
      </c>
    </row>
    <row r="8" customHeight="1" spans="1:11">
      <c r="A8" s="10"/>
      <c r="B8" s="7" t="s">
        <v>233</v>
      </c>
      <c r="C8" s="11" t="s">
        <v>234</v>
      </c>
      <c r="D8" s="7">
        <v>40</v>
      </c>
      <c r="E8" s="7">
        <f>D8</f>
        <v>40</v>
      </c>
      <c r="G8" s="10"/>
      <c r="H8" s="7" t="s">
        <v>235</v>
      </c>
      <c r="I8" s="11" t="s">
        <v>236</v>
      </c>
      <c r="J8" s="7">
        <v>40</v>
      </c>
      <c r="K8" s="7">
        <f t="shared" si="0"/>
        <v>40</v>
      </c>
    </row>
    <row r="9" customHeight="1" spans="1:11">
      <c r="A9" s="10"/>
      <c r="B9" s="7" t="s">
        <v>237</v>
      </c>
      <c r="C9" s="11" t="s">
        <v>238</v>
      </c>
      <c r="D9" s="7">
        <v>35</v>
      </c>
      <c r="E9" s="7">
        <f t="shared" ref="E9:E10" si="1">D9</f>
        <v>35</v>
      </c>
      <c r="G9" s="10"/>
      <c r="H9" s="7" t="s">
        <v>239</v>
      </c>
      <c r="I9" s="11" t="s">
        <v>240</v>
      </c>
      <c r="J9" s="7">
        <v>30</v>
      </c>
      <c r="K9" s="7">
        <f t="shared" si="0"/>
        <v>30</v>
      </c>
    </row>
    <row r="10" customHeight="1" spans="1:11">
      <c r="A10" s="13"/>
      <c r="B10" s="7" t="s">
        <v>241</v>
      </c>
      <c r="C10" s="11" t="s">
        <v>242</v>
      </c>
      <c r="D10" s="7">
        <v>105</v>
      </c>
      <c r="E10" s="7">
        <f t="shared" si="1"/>
        <v>105</v>
      </c>
      <c r="G10" s="13"/>
      <c r="H10" s="7" t="s">
        <v>243</v>
      </c>
      <c r="I10" s="11" t="s">
        <v>162</v>
      </c>
      <c r="J10" s="7">
        <v>40</v>
      </c>
      <c r="K10" s="7">
        <f t="shared" si="0"/>
        <v>40</v>
      </c>
    </row>
  </sheetData>
  <mergeCells count="3">
    <mergeCell ref="A1:K1"/>
    <mergeCell ref="A5:A10"/>
    <mergeCell ref="G4:G10"/>
  </mergeCells>
  <printOptions horizontalCentered="1"/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nmgdx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</vt:lpstr>
      <vt:lpstr>高职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dhl</dc:creator>
  <cp:lastModifiedBy>QY</cp:lastModifiedBy>
  <dcterms:created xsi:type="dcterms:W3CDTF">2004-11-25T07:52:00Z</dcterms:created>
  <cp:lastPrinted>2019-06-21T08:05:00Z</cp:lastPrinted>
  <dcterms:modified xsi:type="dcterms:W3CDTF">2021-01-25T06:05:42Z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